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459A9A27-B2EC-4C1E-B1F3-C5CA84A16720}" xr6:coauthVersionLast="40" xr6:coauthVersionMax="40" xr10:uidLastSave="{00000000-0000-0000-0000-000000000000}"/>
  <bookViews>
    <workbookView xWindow="0" yWindow="0" windowWidth="25200" windowHeight="11175" xr2:uid="{8F4C936E-5F0B-423F-8F66-D7BFF7BE0594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66" i="1"/>
  <c r="E65" i="1"/>
  <c r="D65" i="1"/>
  <c r="E64" i="1"/>
  <c r="D64" i="1"/>
  <c r="E59" i="1"/>
  <c r="D59" i="1"/>
  <c r="E58" i="1"/>
  <c r="E70" i="1" s="1"/>
  <c r="D58" i="1"/>
  <c r="D70" i="1" s="1"/>
  <c r="E49" i="1"/>
  <c r="D49" i="1"/>
  <c r="E44" i="1"/>
  <c r="E54" i="1" s="1"/>
  <c r="D44" i="1"/>
  <c r="D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E19" i="1"/>
  <c r="D19" i="1"/>
  <c r="D18" i="1"/>
  <c r="D17" i="1"/>
  <c r="D16" i="1"/>
  <c r="D15" i="1"/>
  <c r="D14" i="1"/>
  <c r="D13" i="1"/>
  <c r="D12" i="1"/>
  <c r="D11" i="1"/>
  <c r="E10" i="1"/>
  <c r="E40" i="1" s="1"/>
  <c r="E72" i="1" s="1"/>
  <c r="D10" i="1"/>
  <c r="A4" i="1"/>
  <c r="D40" i="1" l="1"/>
  <c r="D72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<sst xmlns="http://schemas.openxmlformats.org/spreadsheetml/2006/main" count="63" uniqueCount="55">
  <si>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</si>
  <si>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</si>
  <si>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</si>
  <si>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</si>
  <si>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</si>
  <si>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JUN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</si>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</sst>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164" fontId="11" fillId="6" borderId="0" xfId="1" applyNumberFormat="1" applyFont="1" applyFill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5015D014-569A-442C-ADD4-89A0DF6323B8}"/>
    <cellStyle name="Normal 2 2" xfId="2" xr:uid="{D75BAB83-E2EE-4F1C-BF32-148611258A2D}"/>
    <cellStyle name="Normal 3 2 2 2 3" xfId="1" xr:uid="{BE05A534-F6EF-4F42-8C75-625FDC7E9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TAS%20(P.LEGISLATIVO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26282976</v>
          </cell>
          <cell r="C14">
            <v>23157974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242050532</v>
          </cell>
        </row>
        <row r="23">
          <cell r="D23">
            <v>8</v>
          </cell>
        </row>
        <row r="36">
          <cell r="D36">
            <v>167575186</v>
          </cell>
        </row>
        <row r="37">
          <cell r="D37">
            <v>24246470</v>
          </cell>
        </row>
        <row r="38">
          <cell r="D38">
            <v>30816953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424500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355948</v>
          </cell>
        </row>
      </sheetData>
      <sheetData sheetId="2"/>
      <sheetData sheetId="3">
        <row r="4">
          <cell r="A4" t="str">
            <v>DEL 1 DE ENERO AL 30 DE JUNIO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E629-D185-4AA8-893F-65841EA77BB4}">
  <sheetPr>
    <tabColor theme="0" tint="-0.14999847407452621"/>
    <pageSetUpPr fitToPage="1"/>
  </sheetPr>
  <dimension ref="A1:G89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19.2851562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0" customFormat="1" ht="18.75" customHeight="1" x14ac:dyDescent="0.25">
      <c r="A6" s="6" t="s">
        <v>4</v>
      </c>
      <c r="B6" s="7"/>
      <c r="C6" s="7"/>
      <c r="D6" s="8" t="s">
        <v>5</v>
      </c>
      <c r="E6" s="8" t="s">
        <v>6</v>
      </c>
      <c r="F6" s="9"/>
    </row>
    <row r="7" spans="1:6" s="3" customFormat="1" ht="5.0999999999999996" customHeight="1" x14ac:dyDescent="0.25">
      <c r="A7" s="11"/>
      <c r="B7" s="11"/>
      <c r="C7" s="11"/>
      <c r="D7" s="12"/>
      <c r="E7" s="12"/>
      <c r="F7" s="2"/>
    </row>
    <row r="8" spans="1:6" s="2" customFormat="1" x14ac:dyDescent="0.2">
      <c r="A8" s="13" t="s">
        <v>7</v>
      </c>
      <c r="B8" s="14"/>
      <c r="C8" s="14"/>
      <c r="D8" s="15"/>
      <c r="E8" s="15"/>
    </row>
    <row r="9" spans="1:6" s="3" customFormat="1" ht="5.0999999999999996" customHeight="1" x14ac:dyDescent="0.25">
      <c r="A9" s="16"/>
      <c r="B9" s="16"/>
      <c r="C9" s="16"/>
      <c r="D9" s="12"/>
      <c r="E9" s="12"/>
      <c r="F9" s="2"/>
    </row>
    <row r="10" spans="1:6" s="2" customFormat="1" ht="12.75" x14ac:dyDescent="0.2">
      <c r="A10" s="17"/>
      <c r="B10" s="17" t="s">
        <v>8</v>
      </c>
      <c r="C10" s="17"/>
      <c r="D10" s="18">
        <f>SUM(D11:D20)</f>
        <v>242050540</v>
      </c>
      <c r="E10" s="18">
        <f>SUM(E11:E20)</f>
        <v>597460483</v>
      </c>
    </row>
    <row r="11" spans="1:6" s="2" customFormat="1" ht="12.75" x14ac:dyDescent="0.2">
      <c r="A11" s="19"/>
      <c r="B11" s="19"/>
      <c r="C11" s="19" t="s">
        <v>9</v>
      </c>
      <c r="D11" s="20">
        <f>SUM('[1]2EA'!D11)</f>
        <v>0</v>
      </c>
      <c r="E11" s="20">
        <v>0</v>
      </c>
    </row>
    <row r="12" spans="1:6" s="2" customFormat="1" ht="12.75" x14ac:dyDescent="0.2">
      <c r="A12" s="19"/>
      <c r="B12" s="19"/>
      <c r="C12" s="19" t="s">
        <v>10</v>
      </c>
      <c r="D12" s="20">
        <f>SUM('[1]2EA'!D12)</f>
        <v>0</v>
      </c>
      <c r="E12" s="20">
        <v>0</v>
      </c>
    </row>
    <row r="13" spans="1:6" s="2" customFormat="1" ht="12.75" customHeight="1" x14ac:dyDescent="0.2">
      <c r="A13" s="19"/>
      <c r="B13" s="19"/>
      <c r="C13" s="19" t="s">
        <v>11</v>
      </c>
      <c r="D13" s="20">
        <f>SUM('[1]2EA'!D13)</f>
        <v>0</v>
      </c>
      <c r="E13" s="20">
        <v>0</v>
      </c>
    </row>
    <row r="14" spans="1:6" s="2" customFormat="1" ht="12.75" x14ac:dyDescent="0.2">
      <c r="A14" s="19"/>
      <c r="B14" s="19"/>
      <c r="C14" s="19" t="s">
        <v>12</v>
      </c>
      <c r="D14" s="20">
        <f>SUM('[1]2EA'!D14)</f>
        <v>0</v>
      </c>
      <c r="E14" s="20">
        <v>0</v>
      </c>
    </row>
    <row r="15" spans="1:6" s="2" customFormat="1" ht="12.75" x14ac:dyDescent="0.2">
      <c r="A15" s="19"/>
      <c r="B15" s="19"/>
      <c r="C15" s="19" t="s">
        <v>13</v>
      </c>
      <c r="D15" s="20">
        <f>SUM('[1]2EA'!D15)</f>
        <v>0</v>
      </c>
      <c r="E15" s="20">
        <v>0</v>
      </c>
    </row>
    <row r="16" spans="1:6" s="2" customFormat="1" ht="12.75" x14ac:dyDescent="0.2">
      <c r="A16" s="19"/>
      <c r="B16" s="19"/>
      <c r="C16" s="19" t="s">
        <v>14</v>
      </c>
      <c r="D16" s="20">
        <f>SUM('[1]2EA'!D16)</f>
        <v>0</v>
      </c>
      <c r="E16" s="20">
        <v>0</v>
      </c>
    </row>
    <row r="17" spans="1:5" s="2" customFormat="1" ht="12.75" x14ac:dyDescent="0.2">
      <c r="A17" s="19"/>
      <c r="B17" s="19"/>
      <c r="C17" s="19" t="s">
        <v>15</v>
      </c>
      <c r="D17" s="20">
        <f>SUM('[1]2EA'!D17)</f>
        <v>0</v>
      </c>
      <c r="E17" s="20">
        <v>0</v>
      </c>
    </row>
    <row r="18" spans="1:5" s="2" customFormat="1" ht="12" customHeight="1" x14ac:dyDescent="0.2">
      <c r="A18" s="21"/>
      <c r="B18" s="21"/>
      <c r="C18" s="22" t="s">
        <v>16</v>
      </c>
      <c r="D18" s="20">
        <f>SUM('[1]2EA'!D20)</f>
        <v>0</v>
      </c>
      <c r="E18" s="23">
        <v>0</v>
      </c>
    </row>
    <row r="19" spans="1:5" s="2" customFormat="1" ht="12.75" x14ac:dyDescent="0.2">
      <c r="A19" s="21"/>
      <c r="B19" s="21"/>
      <c r="C19" s="19" t="s">
        <v>17</v>
      </c>
      <c r="D19" s="20">
        <f>SUM('[1]2EA'!D21)</f>
        <v>242050532</v>
      </c>
      <c r="E19" s="23">
        <f>596666567+793673</f>
        <v>597460240</v>
      </c>
    </row>
    <row r="20" spans="1:5" s="24" customFormat="1" ht="12.75" x14ac:dyDescent="0.2">
      <c r="A20" s="21"/>
      <c r="B20" s="21"/>
      <c r="C20" s="19" t="s">
        <v>18</v>
      </c>
      <c r="D20" s="20">
        <f>SUM('[1]2EA'!D23)</f>
        <v>8</v>
      </c>
      <c r="E20" s="20">
        <v>243</v>
      </c>
    </row>
    <row r="21" spans="1:5" s="2" customFormat="1" ht="5.25" customHeight="1" x14ac:dyDescent="0.2">
      <c r="A21" s="21"/>
      <c r="B21" s="21"/>
      <c r="C21" s="21"/>
      <c r="D21" s="20"/>
      <c r="E21" s="20"/>
    </row>
    <row r="22" spans="1:5" s="2" customFormat="1" ht="12.75" x14ac:dyDescent="0.2">
      <c r="A22" s="17"/>
      <c r="B22" s="17" t="s">
        <v>19</v>
      </c>
      <c r="C22" s="17"/>
      <c r="D22" s="18">
        <f>SUM(D23:D38)</f>
        <v>223419057</v>
      </c>
      <c r="E22" s="18">
        <f>SUM(E23:E38)</f>
        <v>593693830</v>
      </c>
    </row>
    <row r="23" spans="1:5" s="9" customFormat="1" ht="12.75" x14ac:dyDescent="0.25">
      <c r="A23" s="21"/>
      <c r="B23" s="21"/>
      <c r="C23" s="19" t="s">
        <v>20</v>
      </c>
      <c r="D23" s="23">
        <f>SUM('[1]2EA'!D36)</f>
        <v>167575186</v>
      </c>
      <c r="E23" s="23">
        <v>413215758</v>
      </c>
    </row>
    <row r="24" spans="1:5" s="9" customFormat="1" ht="12.75" x14ac:dyDescent="0.25">
      <c r="A24" s="21"/>
      <c r="B24" s="21"/>
      <c r="C24" s="19" t="s">
        <v>21</v>
      </c>
      <c r="D24" s="23">
        <f>SUM('[1]2EA'!D37)</f>
        <v>24246470</v>
      </c>
      <c r="E24" s="23">
        <v>64032283</v>
      </c>
    </row>
    <row r="25" spans="1:5" s="9" customFormat="1" ht="12.75" x14ac:dyDescent="0.25">
      <c r="A25" s="21"/>
      <c r="B25" s="21"/>
      <c r="C25" s="19" t="s">
        <v>22</v>
      </c>
      <c r="D25" s="23">
        <f>SUM('[1]2EA'!D38)</f>
        <v>30816953</v>
      </c>
      <c r="E25" s="23">
        <v>78794443</v>
      </c>
    </row>
    <row r="26" spans="1:5" s="2" customFormat="1" ht="12.75" x14ac:dyDescent="0.2">
      <c r="A26" s="25"/>
      <c r="B26" s="25"/>
      <c r="C26" s="19" t="s">
        <v>23</v>
      </c>
      <c r="D26" s="20">
        <f>SUM('[1]2EA'!D40)</f>
        <v>0</v>
      </c>
      <c r="E26" s="20">
        <v>0</v>
      </c>
    </row>
    <row r="27" spans="1:5" s="2" customFormat="1" ht="12.75" x14ac:dyDescent="0.2">
      <c r="A27" s="25"/>
      <c r="B27" s="25"/>
      <c r="C27" s="19" t="s">
        <v>24</v>
      </c>
      <c r="D27" s="20">
        <f>SUM('[1]2EA'!D41)</f>
        <v>0</v>
      </c>
      <c r="E27" s="20">
        <v>0</v>
      </c>
    </row>
    <row r="28" spans="1:5" s="2" customFormat="1" ht="12.75" x14ac:dyDescent="0.2">
      <c r="A28" s="25"/>
      <c r="B28" s="25"/>
      <c r="C28" s="19" t="s">
        <v>25</v>
      </c>
      <c r="D28" s="20">
        <f>SUM('[1]2EA'!D42)</f>
        <v>0</v>
      </c>
      <c r="E28" s="20">
        <v>11430831</v>
      </c>
    </row>
    <row r="29" spans="1:5" s="2" customFormat="1" ht="12.75" x14ac:dyDescent="0.2">
      <c r="A29" s="25"/>
      <c r="B29" s="25"/>
      <c r="C29" s="19" t="s">
        <v>26</v>
      </c>
      <c r="D29" s="20">
        <f>SUM('[1]2EA'!D43)</f>
        <v>424500</v>
      </c>
      <c r="E29" s="20">
        <v>4222428</v>
      </c>
    </row>
    <row r="30" spans="1:5" s="2" customFormat="1" ht="12.75" x14ac:dyDescent="0.2">
      <c r="A30" s="25"/>
      <c r="B30" s="25"/>
      <c r="C30" s="19" t="s">
        <v>27</v>
      </c>
      <c r="D30" s="20">
        <f>SUM('[1]2EA'!D44)</f>
        <v>0</v>
      </c>
      <c r="E30" s="20">
        <v>0</v>
      </c>
    </row>
    <row r="31" spans="1:5" s="2" customFormat="1" ht="12.75" x14ac:dyDescent="0.2">
      <c r="A31" s="25"/>
      <c r="B31" s="25"/>
      <c r="C31" s="26" t="s">
        <v>28</v>
      </c>
      <c r="D31" s="20">
        <f>SUM('[1]2EA'!D45)</f>
        <v>0</v>
      </c>
      <c r="E31" s="20">
        <v>0</v>
      </c>
    </row>
    <row r="32" spans="1:5" s="2" customFormat="1" ht="12.75" customHeight="1" x14ac:dyDescent="0.2">
      <c r="A32" s="25"/>
      <c r="B32" s="25"/>
      <c r="C32" s="26" t="s">
        <v>29</v>
      </c>
      <c r="D32" s="20">
        <f>SUM('[1]2EA'!D46)</f>
        <v>0</v>
      </c>
      <c r="E32" s="20">
        <v>0</v>
      </c>
    </row>
    <row r="33" spans="1:7" s="2" customFormat="1" ht="12.75" customHeight="1" x14ac:dyDescent="0.2">
      <c r="A33" s="25"/>
      <c r="B33" s="25"/>
      <c r="C33" s="26" t="s">
        <v>30</v>
      </c>
      <c r="D33" s="20">
        <f>SUM('[1]2EA'!D47)</f>
        <v>0</v>
      </c>
      <c r="E33" s="20">
        <v>0</v>
      </c>
    </row>
    <row r="34" spans="1:7" s="2" customFormat="1" ht="12.75" customHeight="1" x14ac:dyDescent="0.2">
      <c r="A34" s="25"/>
      <c r="B34" s="25"/>
      <c r="C34" s="26" t="s">
        <v>31</v>
      </c>
      <c r="D34" s="20">
        <f>SUM('[1]2EA'!D48)</f>
        <v>0</v>
      </c>
      <c r="E34" s="20">
        <v>0</v>
      </c>
    </row>
    <row r="35" spans="1:7" s="2" customFormat="1" ht="12.75" x14ac:dyDescent="0.2">
      <c r="A35" s="25"/>
      <c r="B35" s="25"/>
      <c r="C35" s="19" t="s">
        <v>32</v>
      </c>
      <c r="D35" s="20">
        <f>SUM('[1]2EA'!D50)</f>
        <v>0</v>
      </c>
      <c r="E35" s="20">
        <v>0</v>
      </c>
    </row>
    <row r="36" spans="1:7" s="2" customFormat="1" ht="12.75" x14ac:dyDescent="0.2">
      <c r="A36" s="25"/>
      <c r="B36" s="25"/>
      <c r="C36" s="19" t="s">
        <v>33</v>
      </c>
      <c r="D36" s="20">
        <f>SUM('[1]2EA'!D51)</f>
        <v>0</v>
      </c>
      <c r="E36" s="20">
        <v>0</v>
      </c>
    </row>
    <row r="37" spans="1:7" s="2" customFormat="1" ht="12.75" customHeight="1" x14ac:dyDescent="0.2">
      <c r="A37" s="25"/>
      <c r="B37" s="25"/>
      <c r="C37" s="19" t="s">
        <v>34</v>
      </c>
      <c r="D37" s="20">
        <f>SUM('[1]2EA'!D52)</f>
        <v>0</v>
      </c>
      <c r="E37" s="20">
        <v>0</v>
      </c>
    </row>
    <row r="38" spans="1:7" s="2" customFormat="1" ht="12.75" x14ac:dyDescent="0.2">
      <c r="A38" s="27"/>
      <c r="B38" s="27"/>
      <c r="C38" s="28" t="s">
        <v>35</v>
      </c>
      <c r="D38" s="20">
        <f>SUM('[1]2EA'!D59)</f>
        <v>355948</v>
      </c>
      <c r="E38" s="20">
        <v>21998087</v>
      </c>
    </row>
    <row r="39" spans="1:7" s="3" customFormat="1" ht="5.0999999999999996" customHeight="1" x14ac:dyDescent="0.25">
      <c r="A39" s="11"/>
      <c r="B39" s="11"/>
      <c r="C39" s="11"/>
      <c r="D39" s="12"/>
      <c r="E39" s="12"/>
      <c r="F39" s="2"/>
    </row>
    <row r="40" spans="1:7" s="3" customFormat="1" x14ac:dyDescent="0.25">
      <c r="A40" s="13" t="s">
        <v>36</v>
      </c>
      <c r="B40" s="14"/>
      <c r="C40" s="14"/>
      <c r="D40" s="29">
        <f>SUM(D10-D22)</f>
        <v>18631483</v>
      </c>
      <c r="E40" s="29">
        <f>SUM(E10-E22)</f>
        <v>3766653</v>
      </c>
      <c r="F40" s="24"/>
      <c r="G40" s="30"/>
    </row>
    <row r="41" spans="1:7" s="3" customFormat="1" x14ac:dyDescent="0.25">
      <c r="A41" s="16"/>
      <c r="B41" s="16"/>
      <c r="C41" s="16"/>
      <c r="D41" s="12"/>
      <c r="E41" s="12"/>
      <c r="F41" s="2"/>
    </row>
    <row r="42" spans="1:7" s="2" customFormat="1" x14ac:dyDescent="0.2">
      <c r="A42" s="13" t="s">
        <v>37</v>
      </c>
      <c r="B42" s="14"/>
      <c r="C42" s="14"/>
      <c r="D42" s="15"/>
      <c r="E42" s="15"/>
    </row>
    <row r="43" spans="1:7" s="3" customFormat="1" ht="5.0999999999999996" customHeight="1" x14ac:dyDescent="0.25">
      <c r="A43" s="16"/>
      <c r="B43" s="16"/>
      <c r="C43" s="16"/>
      <c r="D43" s="12"/>
      <c r="E43" s="12"/>
      <c r="F43" s="2"/>
    </row>
    <row r="44" spans="1:7" s="2" customFormat="1" ht="12.75" x14ac:dyDescent="0.2">
      <c r="A44" s="17"/>
      <c r="B44" s="17" t="s">
        <v>8</v>
      </c>
      <c r="C44" s="17"/>
      <c r="D44" s="18">
        <f>SUM(D45:D47)</f>
        <v>8801371</v>
      </c>
      <c r="E44" s="18">
        <f>SUM(E45:E47)</f>
        <v>55946470</v>
      </c>
    </row>
    <row r="45" spans="1:7" s="2" customFormat="1" ht="12.75" x14ac:dyDescent="0.2">
      <c r="A45" s="19"/>
      <c r="B45" s="19"/>
      <c r="C45" s="19" t="s">
        <v>38</v>
      </c>
      <c r="D45" s="31">
        <v>0</v>
      </c>
      <c r="E45" s="20">
        <v>0</v>
      </c>
      <c r="F45" s="32"/>
      <c r="G45" s="32"/>
    </row>
    <row r="46" spans="1:7" s="2" customFormat="1" ht="12.75" x14ac:dyDescent="0.2">
      <c r="A46" s="19"/>
      <c r="B46" s="19"/>
      <c r="C46" s="19" t="s">
        <v>39</v>
      </c>
      <c r="D46" s="31">
        <v>61860</v>
      </c>
      <c r="E46" s="20">
        <v>7320576</v>
      </c>
      <c r="F46" s="33"/>
      <c r="G46" s="33"/>
    </row>
    <row r="47" spans="1:7" s="2" customFormat="1" ht="12.75" x14ac:dyDescent="0.2">
      <c r="A47" s="19"/>
      <c r="B47" s="19"/>
      <c r="C47" s="19" t="s">
        <v>40</v>
      </c>
      <c r="D47" s="31">
        <v>8739511</v>
      </c>
      <c r="E47" s="20">
        <v>48625894</v>
      </c>
      <c r="F47" s="32"/>
      <c r="G47" s="32"/>
    </row>
    <row r="48" spans="1:7" s="2" customFormat="1" ht="5.0999999999999996" customHeight="1" x14ac:dyDescent="0.2">
      <c r="A48" s="25"/>
      <c r="B48" s="25"/>
      <c r="C48" s="25"/>
      <c r="D48" s="20"/>
      <c r="E48" s="20"/>
    </row>
    <row r="49" spans="1:7" s="2" customFormat="1" ht="12.75" x14ac:dyDescent="0.2">
      <c r="A49" s="17"/>
      <c r="B49" s="17" t="s">
        <v>19</v>
      </c>
      <c r="C49" s="17"/>
      <c r="D49" s="18">
        <f>SUM(D50:D52)</f>
        <v>16523036</v>
      </c>
      <c r="E49" s="18">
        <f>SUM(E50:E52)</f>
        <v>28172226</v>
      </c>
    </row>
    <row r="50" spans="1:7" s="2" customFormat="1" ht="12.75" x14ac:dyDescent="0.2">
      <c r="A50" s="19"/>
      <c r="B50" s="19"/>
      <c r="C50" s="19" t="s">
        <v>38</v>
      </c>
      <c r="D50" s="20">
        <v>0</v>
      </c>
      <c r="E50" s="20">
        <v>0</v>
      </c>
    </row>
    <row r="51" spans="1:7" s="2" customFormat="1" ht="12.75" x14ac:dyDescent="0.2">
      <c r="A51" s="19"/>
      <c r="B51" s="19"/>
      <c r="C51" s="19" t="s">
        <v>39</v>
      </c>
      <c r="D51" s="20">
        <v>7337880</v>
      </c>
      <c r="E51" s="20">
        <v>915900</v>
      </c>
    </row>
    <row r="52" spans="1:7" s="2" customFormat="1" ht="12.75" x14ac:dyDescent="0.2">
      <c r="A52" s="19"/>
      <c r="B52" s="19"/>
      <c r="C52" s="19" t="s">
        <v>41</v>
      </c>
      <c r="D52" s="20">
        <v>9185156</v>
      </c>
      <c r="E52" s="20">
        <v>27256326</v>
      </c>
    </row>
    <row r="53" spans="1:7" s="3" customFormat="1" ht="5.0999999999999996" customHeight="1" x14ac:dyDescent="0.25">
      <c r="A53" s="34"/>
      <c r="B53" s="34"/>
      <c r="C53" s="34"/>
      <c r="D53" s="12"/>
      <c r="E53" s="12"/>
      <c r="F53" s="2"/>
    </row>
    <row r="54" spans="1:7" s="3" customFormat="1" x14ac:dyDescent="0.25">
      <c r="A54" s="13" t="s">
        <v>42</v>
      </c>
      <c r="B54" s="14"/>
      <c r="C54" s="14"/>
      <c r="D54" s="29">
        <f>SUM(D44-D49)</f>
        <v>-7721665</v>
      </c>
      <c r="E54" s="29">
        <f>SUM(E44-E49)</f>
        <v>27774244</v>
      </c>
      <c r="F54" s="24"/>
      <c r="G54" s="30"/>
    </row>
    <row r="55" spans="1:7" s="3" customFormat="1" x14ac:dyDescent="0.25">
      <c r="A55" s="11"/>
      <c r="B55" s="11"/>
      <c r="C55" s="11"/>
      <c r="D55" s="12"/>
      <c r="E55" s="12"/>
      <c r="F55" s="2"/>
    </row>
    <row r="56" spans="1:7" s="2" customFormat="1" x14ac:dyDescent="0.2">
      <c r="A56" s="13" t="s">
        <v>43</v>
      </c>
      <c r="B56" s="14"/>
      <c r="C56" s="14"/>
      <c r="D56" s="15"/>
      <c r="E56" s="15"/>
    </row>
    <row r="57" spans="1:7" s="3" customFormat="1" ht="5.0999999999999996" customHeight="1" x14ac:dyDescent="0.25">
      <c r="A57" s="16"/>
      <c r="B57" s="16"/>
      <c r="C57" s="16"/>
      <c r="D57" s="12"/>
      <c r="E57" s="12"/>
      <c r="F57" s="2"/>
    </row>
    <row r="58" spans="1:7" s="2" customFormat="1" ht="12.75" x14ac:dyDescent="0.2">
      <c r="A58" s="17"/>
      <c r="B58" s="17" t="s">
        <v>8</v>
      </c>
      <c r="C58" s="17"/>
      <c r="D58" s="18">
        <f>SUM(D60:D62)</f>
        <v>1605873</v>
      </c>
      <c r="E58" s="18">
        <f>SUM(E60:E62)</f>
        <v>1428149</v>
      </c>
    </row>
    <row r="59" spans="1:7" s="2" customFormat="1" ht="12.75" x14ac:dyDescent="0.2">
      <c r="B59" s="19"/>
      <c r="C59" s="19" t="s">
        <v>44</v>
      </c>
      <c r="D59" s="35">
        <f>SUM(D60)</f>
        <v>0</v>
      </c>
      <c r="E59" s="35">
        <f>SUM(E60:E60)</f>
        <v>0</v>
      </c>
    </row>
    <row r="60" spans="1:7" s="2" customFormat="1" ht="12.75" x14ac:dyDescent="0.2">
      <c r="B60" s="21"/>
      <c r="C60" s="19" t="s">
        <v>45</v>
      </c>
      <c r="D60" s="20">
        <v>0</v>
      </c>
      <c r="E60" s="20">
        <v>0</v>
      </c>
    </row>
    <row r="61" spans="1:7" s="2" customFormat="1" ht="12.75" x14ac:dyDescent="0.2">
      <c r="B61" s="21"/>
      <c r="C61" s="19" t="s">
        <v>46</v>
      </c>
      <c r="D61" s="20">
        <v>0</v>
      </c>
      <c r="E61" s="20">
        <v>0</v>
      </c>
    </row>
    <row r="62" spans="1:7" s="2" customFormat="1" ht="12.75" x14ac:dyDescent="0.2">
      <c r="B62" s="19"/>
      <c r="C62" s="19" t="s">
        <v>47</v>
      </c>
      <c r="D62" s="20">
        <v>1605873</v>
      </c>
      <c r="E62" s="20">
        <v>1428149</v>
      </c>
    </row>
    <row r="63" spans="1:7" s="2" customFormat="1" ht="5.0999999999999996" customHeight="1" x14ac:dyDescent="0.2">
      <c r="B63" s="21"/>
      <c r="C63" s="21"/>
      <c r="D63" s="20"/>
      <c r="E63" s="20"/>
    </row>
    <row r="64" spans="1:7" s="2" customFormat="1" ht="12.75" x14ac:dyDescent="0.2">
      <c r="A64" s="17"/>
      <c r="B64" s="17" t="s">
        <v>19</v>
      </c>
      <c r="C64" s="17"/>
      <c r="D64" s="18">
        <f>SUM(D66:D68)</f>
        <v>9390689</v>
      </c>
      <c r="E64" s="18">
        <f>E65+E68</f>
        <v>42526418</v>
      </c>
    </row>
    <row r="65" spans="1:7" s="2" customFormat="1" ht="12.75" x14ac:dyDescent="0.2">
      <c r="A65" s="19"/>
      <c r="C65" s="19" t="s">
        <v>48</v>
      </c>
      <c r="D65" s="35">
        <f>SUM(D66:D66)</f>
        <v>0</v>
      </c>
      <c r="E65" s="35">
        <f>SUM(E66:E66)</f>
        <v>0</v>
      </c>
    </row>
    <row r="66" spans="1:7" s="2" customFormat="1" ht="12.75" x14ac:dyDescent="0.2">
      <c r="A66" s="21"/>
      <c r="B66" s="21"/>
      <c r="C66" s="19" t="s">
        <v>45</v>
      </c>
      <c r="D66" s="20">
        <f>SUM('[1]2EA'!D53)</f>
        <v>0</v>
      </c>
      <c r="E66" s="20">
        <v>0</v>
      </c>
    </row>
    <row r="67" spans="1:7" s="2" customFormat="1" ht="12.75" x14ac:dyDescent="0.2">
      <c r="B67" s="21"/>
      <c r="C67" s="19" t="s">
        <v>46</v>
      </c>
      <c r="D67" s="20">
        <v>0</v>
      </c>
      <c r="E67" s="20">
        <v>0</v>
      </c>
    </row>
    <row r="68" spans="1:7" s="2" customFormat="1" ht="12.75" x14ac:dyDescent="0.2">
      <c r="A68" s="19"/>
      <c r="B68" s="19"/>
      <c r="C68" s="19" t="s">
        <v>49</v>
      </c>
      <c r="D68" s="20">
        <v>9390689</v>
      </c>
      <c r="E68" s="20">
        <v>42526418</v>
      </c>
    </row>
    <row r="69" spans="1:7" s="3" customFormat="1" ht="5.0999999999999996" customHeight="1" x14ac:dyDescent="0.25">
      <c r="A69" s="16"/>
      <c r="B69" s="16"/>
      <c r="C69" s="16"/>
      <c r="D69" s="12"/>
      <c r="E69" s="12"/>
      <c r="F69" s="2"/>
    </row>
    <row r="70" spans="1:7" s="3" customFormat="1" x14ac:dyDescent="0.25">
      <c r="A70" s="13" t="s">
        <v>50</v>
      </c>
      <c r="B70" s="14"/>
      <c r="C70" s="14"/>
      <c r="D70" s="29">
        <f>D58-D64</f>
        <v>-7784816</v>
      </c>
      <c r="E70" s="29">
        <f>E58-E64</f>
        <v>-41098269</v>
      </c>
      <c r="F70" s="24"/>
      <c r="G70" s="30"/>
    </row>
    <row r="71" spans="1:7" s="2" customFormat="1" ht="12.75" x14ac:dyDescent="0.2">
      <c r="A71" s="21"/>
      <c r="B71" s="21"/>
      <c r="C71" s="21"/>
      <c r="D71" s="20"/>
      <c r="E71" s="20"/>
    </row>
    <row r="72" spans="1:7" s="3" customFormat="1" ht="15.75" thickBot="1" x14ac:dyDescent="0.3">
      <c r="A72" s="36" t="s">
        <v>51</v>
      </c>
      <c r="B72" s="37"/>
      <c r="C72" s="37"/>
      <c r="D72" s="38">
        <f>D40+D54+D70</f>
        <v>3125002</v>
      </c>
      <c r="E72" s="38">
        <f>E40+E54+E70</f>
        <v>-9557372</v>
      </c>
      <c r="F72" s="2"/>
    </row>
    <row r="73" spans="1:7" s="2" customFormat="1" ht="15.75" thickBot="1" x14ac:dyDescent="0.25">
      <c r="A73" s="39" t="s">
        <v>52</v>
      </c>
      <c r="B73" s="40"/>
      <c r="C73" s="40"/>
      <c r="D73" s="41">
        <f>SUM('[1]1ESF'!C14)</f>
        <v>23157974</v>
      </c>
      <c r="E73" s="41">
        <v>32715346</v>
      </c>
    </row>
    <row r="74" spans="1:7" s="2" customFormat="1" x14ac:dyDescent="0.2">
      <c r="A74" s="42" t="s">
        <v>53</v>
      </c>
      <c r="B74" s="43"/>
      <c r="C74" s="43"/>
      <c r="D74" s="44">
        <f>SUM('[1]1ESF'!B14)</f>
        <v>26282976</v>
      </c>
      <c r="E74" s="44">
        <v>23157974</v>
      </c>
    </row>
    <row r="75" spans="1:7" s="3" customFormat="1" ht="4.5" customHeight="1" x14ac:dyDescent="0.25">
      <c r="A75" s="45"/>
      <c r="B75" s="45"/>
      <c r="C75" s="45"/>
      <c r="D75" s="45"/>
      <c r="E75" s="45"/>
      <c r="F75" s="2"/>
    </row>
    <row r="76" spans="1:7" s="3" customFormat="1" ht="12.75" customHeight="1" x14ac:dyDescent="0.25">
      <c r="A76" s="46" t="s">
        <v>54</v>
      </c>
      <c r="B76" s="47"/>
      <c r="C76" s="47"/>
      <c r="F76" s="2"/>
    </row>
    <row r="77" spans="1:7" s="48" customFormat="1" x14ac:dyDescent="0.25">
      <c r="A77" s="3"/>
      <c r="B77" s="3"/>
      <c r="C77" s="3"/>
      <c r="F77" s="2"/>
      <c r="G77" s="3"/>
    </row>
    <row r="78" spans="1:7" s="48" customFormat="1" x14ac:dyDescent="0.25">
      <c r="A78" s="3"/>
      <c r="B78" s="3"/>
      <c r="C78" s="3"/>
      <c r="D78" s="49"/>
      <c r="E78" s="49"/>
      <c r="F78" s="2"/>
      <c r="G78" s="3"/>
    </row>
    <row r="79" spans="1:7" s="48" customFormat="1" x14ac:dyDescent="0.25">
      <c r="A79" s="3"/>
      <c r="B79" s="3"/>
      <c r="C79" s="50"/>
      <c r="D79" s="49"/>
      <c r="E79" s="49"/>
      <c r="F79" s="2"/>
      <c r="G79" s="3"/>
    </row>
    <row r="80" spans="1:7" s="48" customFormat="1" x14ac:dyDescent="0.25">
      <c r="A80" s="3"/>
      <c r="B80" s="3"/>
      <c r="C80" s="51"/>
      <c r="D80" s="52"/>
      <c r="E80" s="52"/>
      <c r="F80" s="2"/>
      <c r="G80" s="3"/>
    </row>
    <row r="81" spans="1:7" s="48" customFormat="1" x14ac:dyDescent="0.25">
      <c r="A81" s="3"/>
      <c r="B81" s="3"/>
      <c r="C81" s="53"/>
      <c r="D81" s="52"/>
      <c r="E81" s="52"/>
      <c r="F81" s="2"/>
      <c r="G81" s="3"/>
    </row>
    <row r="82" spans="1:7" s="48" customFormat="1" x14ac:dyDescent="0.25">
      <c r="A82" s="3"/>
      <c r="B82" s="3"/>
      <c r="C82" s="3"/>
      <c r="D82" s="54"/>
      <c r="E82" s="55"/>
      <c r="F82" s="2"/>
      <c r="G82" s="3"/>
    </row>
    <row r="83" spans="1:7" s="48" customFormat="1" x14ac:dyDescent="0.25">
      <c r="A83" s="3"/>
      <c r="B83" s="3"/>
      <c r="C83" s="3"/>
    </row>
    <row r="86" spans="1:7" x14ac:dyDescent="0.25">
      <c r="C86" s="50"/>
      <c r="D86" s="56"/>
    </row>
    <row r="87" spans="1:7" x14ac:dyDescent="0.25">
      <c r="C87" s="50"/>
      <c r="D87" s="56"/>
    </row>
    <row r="88" spans="1:7" x14ac:dyDescent="0.25">
      <c r="C88" s="50"/>
      <c r="D88" s="56"/>
    </row>
    <row r="89" spans="1:7" x14ac:dyDescent="0.25">
      <c r="C89" s="57"/>
      <c r="D89" s="58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2024-08-06T19:46:43Z</dcterms:created>
  <dcterms:modified xsi:type="dcterms:W3CDTF">2024-08-06T19:46:43Z</dcterms:modified>
</cp:coreProperties>
</file>