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F414172-1DBE-4B9E-A4E2-3281C7313526}" xr6:coauthVersionLast="40" xr6:coauthVersionMax="40" xr10:uidLastSave="{00000000-0000-0000-0000-000000000000}"/>
  <bookViews>
    <workbookView xWindow="0" yWindow="0" windowWidth="20490" windowHeight="7245" xr2:uid="{20E8F937-FFE2-4800-8D8D-1BE81F4F8A6C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I46" i="1"/>
  <c r="F46" i="1"/>
  <c r="F44" i="1"/>
  <c r="I44" i="1" s="1"/>
  <c r="F42" i="1"/>
  <c r="I42" i="1" s="1"/>
  <c r="I40" i="1"/>
  <c r="F40" i="1"/>
  <c r="F38" i="1"/>
  <c r="I38" i="1" s="1"/>
  <c r="F36" i="1"/>
  <c r="I36" i="1" s="1"/>
  <c r="I34" i="1"/>
  <c r="F34" i="1"/>
  <c r="F32" i="1"/>
  <c r="F30" i="1" s="1"/>
  <c r="H30" i="1"/>
  <c r="G30" i="1"/>
  <c r="E30" i="1"/>
  <c r="D30" i="1"/>
  <c r="F28" i="1"/>
  <c r="I28" i="1" s="1"/>
  <c r="I26" i="1"/>
  <c r="I24" i="1" s="1"/>
  <c r="F26" i="1"/>
  <c r="H24" i="1"/>
  <c r="G24" i="1"/>
  <c r="F24" i="1"/>
  <c r="E24" i="1"/>
  <c r="D24" i="1"/>
  <c r="F22" i="1"/>
  <c r="I22" i="1" s="1"/>
  <c r="F20" i="1"/>
  <c r="F16" i="1" s="1"/>
  <c r="I16" i="1" s="1"/>
  <c r="I18" i="1"/>
  <c r="F18" i="1"/>
  <c r="H16" i="1"/>
  <c r="H10" i="1" s="1"/>
  <c r="H51" i="1" s="1"/>
  <c r="G16" i="1"/>
  <c r="G10" i="1" s="1"/>
  <c r="G51" i="1" s="1"/>
  <c r="E16" i="1"/>
  <c r="E10" i="1" s="1"/>
  <c r="E51" i="1" s="1"/>
  <c r="D16" i="1"/>
  <c r="F14" i="1"/>
  <c r="I14" i="1" s="1"/>
  <c r="F12" i="1"/>
  <c r="F10" i="1" s="1"/>
  <c r="F51" i="1" s="1"/>
  <c r="D10" i="1"/>
  <c r="D51" i="1" s="1"/>
  <c r="I12" i="1" l="1"/>
  <c r="I10" i="1" s="1"/>
  <c r="I20" i="1"/>
  <c r="I32" i="1"/>
  <c r="I30" i="1" s="1"/>
  <c r="I51" i="1" l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<sst xmlns="http://schemas.openxmlformats.org/spreadsheetml/2006/main" count="36" uniqueCount="27">
  <si>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</si>
  <si>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EJECUTIVO</t>
  </si>
  <si>
    <t>ESTADO ANALÍTICO DEL EJERCICIO DE PRESUPUESTO DE EGRESOS DETALLADO CONSOLIDADO</t>
  </si>
  <si>
    <t>CLASIFICACIÓN DE SERVICIOS PERSONALES POR CATEGORÍA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</si>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</sst>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79EE99A1-0465-44AD-A86D-237395619490}"/>
    <cellStyle name="Normal 2 2" xfId="2" xr:uid="{A421EF1E-6849-4AE9-8A3F-0E0C40B0F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A0050E-830E-482B-8501-40F058381C5A}"/>
            </a:ext>
          </a:extLst>
        </xdr:cNvPr>
        <xdr:cNvSpPr txBox="1"/>
      </xdr:nvSpPr>
      <xdr:spPr>
        <a:xfrm>
          <a:off x="82010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D648-D9E6-4E9A-87C6-F4AEA6CD7E57}">
  <dimension ref="A1:K54"/>
  <sheetViews>
    <sheetView showGridLines="0" tabSelected="1" workbookViewId="0">
      <selection activeCell="J8" sqref="J8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9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 t="shared" ref="D10:I10" si="0">SUM(D12,D14,D16,D22,D24,D28)</f>
        <v>18069785531</v>
      </c>
      <c r="E10" s="14">
        <f t="shared" si="0"/>
        <v>188952502</v>
      </c>
      <c r="F10" s="14">
        <f t="shared" si="0"/>
        <v>18258738033</v>
      </c>
      <c r="G10" s="14">
        <f t="shared" si="0"/>
        <v>7427163250</v>
      </c>
      <c r="H10" s="14">
        <f t="shared" si="0"/>
        <v>7225442651</v>
      </c>
      <c r="I10" s="14">
        <f t="shared" si="0"/>
        <v>10831574783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8742982215</v>
      </c>
      <c r="E12" s="19">
        <v>-151479781</v>
      </c>
      <c r="F12" s="19">
        <f>SUM(D12+E12)</f>
        <v>8591502434</v>
      </c>
      <c r="G12" s="12">
        <v>3122163846</v>
      </c>
      <c r="H12" s="19">
        <v>3069032086</v>
      </c>
      <c r="I12" s="19">
        <f>SUM(F12-G12)</f>
        <v>5469338588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18" t="s">
        <v>16</v>
      </c>
      <c r="C14" s="18"/>
      <c r="D14" s="19">
        <v>9321960243</v>
      </c>
      <c r="E14" s="19">
        <v>274980768</v>
      </c>
      <c r="F14" s="19">
        <f>SUM(D14+E14)</f>
        <v>9596941011</v>
      </c>
      <c r="G14" s="12">
        <v>4242073773</v>
      </c>
      <c r="H14" s="12">
        <v>4146816583</v>
      </c>
      <c r="I14" s="19">
        <f>SUM(F14-G14)</f>
        <v>5354867238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18" t="s">
        <v>17</v>
      </c>
      <c r="C16" s="18"/>
      <c r="D16" s="19">
        <f>SUM(D18:D20)</f>
        <v>4843073</v>
      </c>
      <c r="E16" s="19">
        <f>SUM(E18:E20)</f>
        <v>-11034</v>
      </c>
      <c r="F16" s="19">
        <f t="shared" ref="F16:H16" si="1">SUM(F18:F20)</f>
        <v>4832039</v>
      </c>
      <c r="G16" s="19">
        <f t="shared" si="1"/>
        <v>1954295</v>
      </c>
      <c r="H16" s="19">
        <f t="shared" si="1"/>
        <v>1954295</v>
      </c>
      <c r="I16" s="19">
        <f>SUM(F16-G16)</f>
        <v>2877744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0" t="s">
        <v>18</v>
      </c>
      <c r="D18" s="19">
        <v>4843073</v>
      </c>
      <c r="E18" s="19">
        <v>-11034</v>
      </c>
      <c r="F18" s="19">
        <f>SUM(D18+E18)</f>
        <v>4832039</v>
      </c>
      <c r="G18" s="12">
        <v>1954295</v>
      </c>
      <c r="H18" s="12">
        <v>1954295</v>
      </c>
      <c r="I18" s="19">
        <f>SUM(F18-G18)</f>
        <v>2877744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0" t="s">
        <v>19</v>
      </c>
      <c r="D20" s="19">
        <v>0</v>
      </c>
      <c r="E20" s="19">
        <v>0</v>
      </c>
      <c r="F20" s="19">
        <f>SUM(D20+E20)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18" t="s">
        <v>20</v>
      </c>
      <c r="C22" s="18"/>
      <c r="D22" s="19">
        <v>0</v>
      </c>
      <c r="E22" s="19">
        <v>0</v>
      </c>
      <c r="F22" s="19">
        <f>SUM(D22+E22)</f>
        <v>0</v>
      </c>
      <c r="G22" s="12">
        <v>0</v>
      </c>
      <c r="H22" s="12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9" customHeight="1" x14ac:dyDescent="0.25">
      <c r="B24" s="21" t="s">
        <v>21</v>
      </c>
      <c r="C24" s="21"/>
      <c r="D24" s="19">
        <f t="shared" ref="D24:I24" si="2">SUM(D26:D26)</f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19">
        <f t="shared" si="2"/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0" t="s">
        <v>22</v>
      </c>
      <c r="D26" s="19">
        <v>0</v>
      </c>
      <c r="E26" s="19">
        <v>0</v>
      </c>
      <c r="F26" s="19">
        <f>SUM(D26+E26)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9"/>
      <c r="I27" s="12"/>
    </row>
    <row r="28" spans="1:11" s="2" customFormat="1" ht="12.75" customHeight="1" x14ac:dyDescent="0.25">
      <c r="B28" s="18" t="s">
        <v>23</v>
      </c>
      <c r="C28" s="18"/>
      <c r="D28" s="19">
        <v>0</v>
      </c>
      <c r="E28" s="19">
        <v>65462549</v>
      </c>
      <c r="F28" s="19">
        <f>SUM(D28+E28)</f>
        <v>65462549</v>
      </c>
      <c r="G28" s="12">
        <v>60971336</v>
      </c>
      <c r="H28" s="19">
        <v>7639687</v>
      </c>
      <c r="I28" s="19">
        <f>SUM(F28-G28)</f>
        <v>4491213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23873176000</v>
      </c>
      <c r="E30" s="14">
        <f t="shared" ref="E30:I30" si="3">SUM(E32,E34,E36,E42,E44,E48)</f>
        <v>37006601</v>
      </c>
      <c r="F30" s="14">
        <f t="shared" si="3"/>
        <v>23910182601</v>
      </c>
      <c r="G30" s="14">
        <f t="shared" si="3"/>
        <v>9752132967</v>
      </c>
      <c r="H30" s="14">
        <f t="shared" si="3"/>
        <v>9751387774</v>
      </c>
      <c r="I30" s="14">
        <f t="shared" si="3"/>
        <v>14158049634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2348580409</v>
      </c>
      <c r="E32" s="19">
        <v>38606371</v>
      </c>
      <c r="F32" s="19">
        <f>SUM(D32+E32)</f>
        <v>2387186780</v>
      </c>
      <c r="G32" s="12">
        <v>831649282</v>
      </c>
      <c r="H32" s="19">
        <v>831611316</v>
      </c>
      <c r="I32" s="19">
        <f>SUM(F32-G32)</f>
        <v>1555537498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18" t="s">
        <v>16</v>
      </c>
      <c r="C34" s="18"/>
      <c r="D34" s="19">
        <v>21474595591</v>
      </c>
      <c r="E34" s="19">
        <v>-1599770</v>
      </c>
      <c r="F34" s="19">
        <f>SUM(D34+E34)</f>
        <v>21472995821</v>
      </c>
      <c r="G34" s="12">
        <v>8918594289</v>
      </c>
      <c r="H34" s="19">
        <v>8917887062</v>
      </c>
      <c r="I34" s="19">
        <f>SUM(F34-G34)</f>
        <v>12554401532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18" t="s">
        <v>17</v>
      </c>
      <c r="C36" s="18"/>
      <c r="D36" s="19">
        <v>0</v>
      </c>
      <c r="E36" s="19">
        <v>0</v>
      </c>
      <c r="F36" s="19">
        <f>SUM(D36+E36)</f>
        <v>0</v>
      </c>
      <c r="G36" s="12">
        <v>0</v>
      </c>
      <c r="H36" s="19"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0" t="s">
        <v>18</v>
      </c>
      <c r="D38" s="19">
        <v>0</v>
      </c>
      <c r="E38" s="19">
        <v>0</v>
      </c>
      <c r="F38" s="19">
        <f>SUM(D38+E38)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0" t="s">
        <v>19</v>
      </c>
      <c r="D40" s="19">
        <v>0</v>
      </c>
      <c r="E40" s="19">
        <v>0</v>
      </c>
      <c r="F40" s="19">
        <f>SUM(D40+E40)</f>
        <v>0</v>
      </c>
      <c r="G40" s="12">
        <v>0</v>
      </c>
      <c r="H40" s="12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18" t="s">
        <v>20</v>
      </c>
      <c r="C42" s="18"/>
      <c r="D42" s="19">
        <v>0</v>
      </c>
      <c r="E42" s="19">
        <v>0</v>
      </c>
      <c r="F42" s="19">
        <f>SUM(D42+E42)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40.5" customHeight="1" x14ac:dyDescent="0.25">
      <c r="B44" s="21" t="s">
        <v>21</v>
      </c>
      <c r="C44" s="21"/>
      <c r="D44" s="19">
        <v>0</v>
      </c>
      <c r="E44" s="19">
        <v>0</v>
      </c>
      <c r="F44" s="19">
        <f>SUM(D44+E44)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0" t="s">
        <v>22</v>
      </c>
      <c r="D46" s="19">
        <v>0</v>
      </c>
      <c r="E46" s="19">
        <v>0</v>
      </c>
      <c r="F46" s="19">
        <f>SUM(D46+E46)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18" t="s">
        <v>23</v>
      </c>
      <c r="C48" s="18"/>
      <c r="D48" s="19">
        <v>50000000</v>
      </c>
      <c r="E48" s="19">
        <v>0</v>
      </c>
      <c r="F48" s="19">
        <f>SUM(D48+E48)</f>
        <v>50000000</v>
      </c>
      <c r="G48" s="12">
        <v>1889396</v>
      </c>
      <c r="H48" s="12">
        <v>1889396</v>
      </c>
      <c r="I48" s="19">
        <f>SUM(F48-G48)</f>
        <v>48110604</v>
      </c>
    </row>
    <row r="49" spans="1:11" s="2" customFormat="1" ht="3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2"/>
      <c r="B50" s="22"/>
      <c r="C50" s="22"/>
      <c r="D50" s="23"/>
      <c r="E50" s="23"/>
      <c r="F50" s="23"/>
      <c r="G50" s="23"/>
      <c r="H50" s="23"/>
      <c r="I50" s="23"/>
    </row>
    <row r="51" spans="1:11" s="17" customFormat="1" ht="15.95" customHeight="1" x14ac:dyDescent="0.25">
      <c r="A51" s="24" t="s">
        <v>25</v>
      </c>
      <c r="B51" s="24"/>
      <c r="C51" s="24"/>
      <c r="D51" s="25">
        <f t="shared" ref="D51:I51" si="4">SUM(D10,D30)</f>
        <v>41942961531</v>
      </c>
      <c r="E51" s="25">
        <f t="shared" si="4"/>
        <v>225959103</v>
      </c>
      <c r="F51" s="25">
        <f t="shared" si="4"/>
        <v>42168920634</v>
      </c>
      <c r="G51" s="25">
        <f t="shared" si="4"/>
        <v>17179296217</v>
      </c>
      <c r="H51" s="25">
        <f t="shared" si="4"/>
        <v>16976830425</v>
      </c>
      <c r="I51" s="25">
        <f t="shared" si="4"/>
        <v>24989624417</v>
      </c>
      <c r="J51" s="15"/>
      <c r="K51" s="16"/>
    </row>
    <row r="52" spans="1:11" s="2" customFormat="1" ht="12.75" customHeight="1" x14ac:dyDescent="0.25">
      <c r="A52" s="26" t="s">
        <v>26</v>
      </c>
      <c r="B52" s="27"/>
      <c r="C52" s="27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12"/>
      <c r="E53" s="12"/>
      <c r="F53" s="12"/>
      <c r="G53" s="12"/>
      <c r="H53" s="12"/>
      <c r="I53" s="12"/>
    </row>
    <row r="54" spans="1:11" s="28" customFormat="1" ht="83.25" customHeight="1" x14ac:dyDescent="0.25">
      <c r="D54" s="29"/>
      <c r="E54" s="29"/>
      <c r="F54" s="29"/>
      <c r="G54" s="29"/>
      <c r="H54" s="29"/>
      <c r="I54" s="29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2024-07-29T18:28:32Z</dcterms:created>
  <dcterms:modified xsi:type="dcterms:W3CDTF">2024-07-29T18:28:33Z</dcterms:modified>
</cp:coreProperties>
</file>