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2EA45DB-6014-4DC1-BCF3-A26787CF527C}" xr6:coauthVersionLast="40" xr6:coauthVersionMax="40" xr10:uidLastSave="{00000000-0000-0000-0000-000000000000}"/>
  <bookViews>
    <workbookView xWindow="0" yWindow="0" windowWidth="20490" windowHeight="7245" xr2:uid="{8F17A206-70D2-4A12-AF3D-7E88E3C064B6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F87" i="1" s="1"/>
  <c r="H87" i="1"/>
  <c r="G87" i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F75" i="1" s="1"/>
  <c r="H75" i="1"/>
  <c r="G75" i="1"/>
  <c r="E75" i="1"/>
  <c r="D75" i="1"/>
  <c r="I73" i="1"/>
  <c r="F73" i="1"/>
  <c r="F72" i="1"/>
  <c r="I72" i="1" s="1"/>
  <c r="F71" i="1"/>
  <c r="I71" i="1" s="1"/>
  <c r="I70" i="1"/>
  <c r="F70" i="1"/>
  <c r="F69" i="1"/>
  <c r="I69" i="1" s="1"/>
  <c r="F68" i="1"/>
  <c r="I68" i="1" s="1"/>
  <c r="I67" i="1"/>
  <c r="F67" i="1"/>
  <c r="H65" i="1"/>
  <c r="H52" i="1" s="1"/>
  <c r="G65" i="1"/>
  <c r="G52" i="1" s="1"/>
  <c r="F65" i="1"/>
  <c r="E65" i="1"/>
  <c r="E52" i="1" s="1"/>
  <c r="D65" i="1"/>
  <c r="F63" i="1"/>
  <c r="I63" i="1" s="1"/>
  <c r="F62" i="1"/>
  <c r="I62" i="1" s="1"/>
  <c r="I61" i="1"/>
  <c r="F61" i="1"/>
  <c r="F60" i="1"/>
  <c r="I60" i="1" s="1"/>
  <c r="F59" i="1"/>
  <c r="I59" i="1" s="1"/>
  <c r="I58" i="1"/>
  <c r="F58" i="1"/>
  <c r="F57" i="1"/>
  <c r="I57" i="1" s="1"/>
  <c r="F56" i="1"/>
  <c r="F54" i="1" s="1"/>
  <c r="H54" i="1"/>
  <c r="G54" i="1"/>
  <c r="E54" i="1"/>
  <c r="D54" i="1"/>
  <c r="D52" i="1"/>
  <c r="I50" i="1"/>
  <c r="F50" i="1"/>
  <c r="F49" i="1"/>
  <c r="I49" i="1" s="1"/>
  <c r="F48" i="1"/>
  <c r="I48" i="1" s="1"/>
  <c r="I47" i="1"/>
  <c r="I45" i="1" s="1"/>
  <c r="F47" i="1"/>
  <c r="H45" i="1"/>
  <c r="G45" i="1"/>
  <c r="F45" i="1"/>
  <c r="E45" i="1"/>
  <c r="D45" i="1"/>
  <c r="F43" i="1"/>
  <c r="I43" i="1" s="1"/>
  <c r="F42" i="1"/>
  <c r="I42" i="1" s="1"/>
  <c r="I41" i="1"/>
  <c r="F41" i="1"/>
  <c r="F40" i="1"/>
  <c r="I40" i="1" s="1"/>
  <c r="F39" i="1"/>
  <c r="I39" i="1" s="1"/>
  <c r="I38" i="1"/>
  <c r="F38" i="1"/>
  <c r="F37" i="1"/>
  <c r="I37" i="1" s="1"/>
  <c r="F36" i="1"/>
  <c r="I36" i="1" s="1"/>
  <c r="I35" i="1"/>
  <c r="F35" i="1"/>
  <c r="H33" i="1"/>
  <c r="G33" i="1"/>
  <c r="F33" i="1"/>
  <c r="E33" i="1"/>
  <c r="D33" i="1"/>
  <c r="F31" i="1"/>
  <c r="I31" i="1" s="1"/>
  <c r="F30" i="1"/>
  <c r="I30" i="1" s="1"/>
  <c r="I29" i="1"/>
  <c r="F29" i="1"/>
  <c r="F28" i="1"/>
  <c r="I28" i="1" s="1"/>
  <c r="F27" i="1"/>
  <c r="I27" i="1" s="1"/>
  <c r="I26" i="1"/>
  <c r="F26" i="1"/>
  <c r="F25" i="1"/>
  <c r="F23" i="1" s="1"/>
  <c r="F10" i="1" s="1"/>
  <c r="H23" i="1"/>
  <c r="H10" i="1" s="1"/>
  <c r="H95" i="1" s="1"/>
  <c r="G23" i="1"/>
  <c r="G10" i="1" s="1"/>
  <c r="E23" i="1"/>
  <c r="D23" i="1"/>
  <c r="D10" i="1" s="1"/>
  <c r="D95" i="1" s="1"/>
  <c r="F21" i="1"/>
  <c r="I21" i="1" s="1"/>
  <c r="I20" i="1"/>
  <c r="F20" i="1"/>
  <c r="F19" i="1"/>
  <c r="I19" i="1" s="1"/>
  <c r="F18" i="1"/>
  <c r="I18" i="1" s="1"/>
  <c r="I17" i="1"/>
  <c r="F17" i="1"/>
  <c r="F16" i="1"/>
  <c r="I16" i="1" s="1"/>
  <c r="F15" i="1"/>
  <c r="I15" i="1" s="1"/>
  <c r="I14" i="1"/>
  <c r="F14" i="1"/>
  <c r="H12" i="1"/>
  <c r="G12" i="1"/>
  <c r="F12" i="1"/>
  <c r="E12" i="1"/>
  <c r="D12" i="1"/>
  <c r="E10" i="1"/>
  <c r="F52" i="1" l="1"/>
  <c r="F95" i="1" s="1"/>
  <c r="E95" i="1"/>
  <c r="I33" i="1"/>
  <c r="I12" i="1"/>
  <c r="G95" i="1"/>
  <c r="I65" i="1"/>
  <c r="I56" i="1"/>
  <c r="I54" i="1" s="1"/>
  <c r="I77" i="1"/>
  <c r="I75" i="1" s="1"/>
  <c r="I89" i="1"/>
  <c r="I87" i="1" s="1"/>
  <c r="I25" i="1"/>
  <c r="I23" i="1" s="1"/>
  <c r="I52" i="1" l="1"/>
  <c r="I10" i="1"/>
  <c r="I95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<sst xmlns="http://schemas.openxmlformats.org/spreadsheetml/2006/main" count="146" uniqueCount="82">
  <si>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</si>
  <si>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PODER EJECUTIVO</t>
  </si>
  <si>
    <t>ESTADO ANALÍTICO DEL EJERCICIO DE PRESUPUESTO DE EGRESOS DETALLADO CONSOLIDADO</t>
  </si>
  <si>
    <t>CLASIFICACIÓN FUNCIONAL (FINALIDAD y FUNCIÓN)</t>
  </si>
  <si>
    <t>DEL 1 DE ENERO AL 30 DE JUNIO DE 2024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</si>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</sst>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5" fillId="2" borderId="0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64" fontId="6" fillId="3" borderId="2" xfId="0" applyNumberFormat="1" applyFont="1" applyFill="1" applyBorder="1" applyAlignment="1">
      <alignment horizontal="center" vertical="top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164" fontId="6" fillId="3" borderId="5" xfId="0" applyNumberFormat="1" applyFont="1" applyFill="1" applyBorder="1" applyAlignment="1">
      <alignment horizontal="center" vertical="center" wrapText="1" readingOrder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 readingOrder="1"/>
    </xf>
    <xf numFmtId="0" fontId="3" fillId="0" borderId="0" xfId="2" applyFont="1" applyBorder="1" applyAlignment="1">
      <alignment vertical="top"/>
    </xf>
    <xf numFmtId="0" fontId="3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justify" vertical="top" readingOrder="1"/>
    </xf>
    <xf numFmtId="164" fontId="3" fillId="0" borderId="0" xfId="2" applyNumberFormat="1" applyFont="1" applyBorder="1" applyAlignment="1">
      <alignment horizontal="right" vertical="top"/>
    </xf>
    <xf numFmtId="164" fontId="3" fillId="0" borderId="0" xfId="2" applyNumberFormat="1" applyFont="1" applyBorder="1" applyAlignment="1">
      <alignment vertical="top"/>
    </xf>
    <xf numFmtId="0" fontId="3" fillId="0" borderId="0" xfId="2" applyFont="1" applyAlignment="1">
      <alignment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justify" vertical="top"/>
    </xf>
    <xf numFmtId="164" fontId="3" fillId="5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justify" vertical="top"/>
    </xf>
    <xf numFmtId="164" fontId="3" fillId="5" borderId="0" xfId="0" applyNumberFormat="1" applyFont="1" applyFill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justify" vertical="top"/>
    </xf>
    <xf numFmtId="164" fontId="3" fillId="0" borderId="9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vertical="top"/>
    </xf>
    <xf numFmtId="0" fontId="8" fillId="3" borderId="8" xfId="0" applyFont="1" applyFill="1" applyBorder="1" applyAlignment="1">
      <alignment horizontal="justify" vertical="center"/>
    </xf>
    <xf numFmtId="164" fontId="8" fillId="3" borderId="8" xfId="0" applyNumberFormat="1" applyFont="1" applyFill="1" applyBorder="1" applyAlignment="1">
      <alignment horizontal="right" vertical="center"/>
    </xf>
    <xf numFmtId="0" fontId="10" fillId="0" borderId="0" xfId="3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12" fillId="0" borderId="0" xfId="4" applyNumberFormat="1" applyFont="1"/>
    <xf numFmtId="164" fontId="7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5">
    <cellStyle name="Normal" xfId="0" builtinId="0"/>
    <cellStyle name="Normal 12 3 2 2" xfId="4" xr:uid="{85546954-63E5-48B1-A08C-60FFA9009B3D}"/>
    <cellStyle name="Normal 18" xfId="1" xr:uid="{D0C255A8-74C5-4E71-9B80-3D0AAF410EDB}"/>
    <cellStyle name="Normal 2 2" xfId="3" xr:uid="{5DD67C23-4223-4B85-BE70-D61BC5AF7185}"/>
    <cellStyle name="Normal 2 3 2" xfId="2" xr:uid="{0ACFA6B9-48B7-46D7-BA25-C91BA5EEB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C47BFE0-F0D7-41A4-9728-6DBBF4E19D6A}"/>
            </a:ext>
          </a:extLst>
        </xdr:cNvPr>
        <xdr:cNvSpPr txBox="1"/>
      </xdr:nvSpPr>
      <xdr:spPr>
        <a:xfrm>
          <a:off x="83153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9E0F-0B31-457F-A296-25D854AC61CC}">
  <dimension ref="A1:K106"/>
  <sheetViews>
    <sheetView showGridLines="0" tabSelected="1" topLeftCell="A79" workbookViewId="0">
      <selection activeCell="D16" sqref="D16"/>
    </sheetView>
  </sheetViews>
  <sheetFormatPr baseColWidth="10" defaultRowHeight="15" x14ac:dyDescent="0.25"/>
  <cols>
    <col min="1" max="1" width="2.140625" style="55" customWidth="1"/>
    <col min="2" max="2" width="3.28515625" style="55" customWidth="1"/>
    <col min="3" max="3" width="38.7109375" style="55" customWidth="1"/>
    <col min="4" max="9" width="16.7109375" style="56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18" customFormat="1" ht="3" customHeight="1" x14ac:dyDescent="0.25">
      <c r="A9" s="13"/>
      <c r="B9" s="14"/>
      <c r="C9" s="15"/>
      <c r="D9" s="16"/>
      <c r="E9" s="16"/>
      <c r="F9" s="16"/>
      <c r="G9" s="17"/>
      <c r="H9" s="16"/>
      <c r="I9" s="16"/>
    </row>
    <row r="10" spans="1:11" s="23" customFormat="1" ht="15.95" customHeight="1" thickBot="1" x14ac:dyDescent="0.3">
      <c r="A10" s="19" t="s">
        <v>14</v>
      </c>
      <c r="B10" s="19"/>
      <c r="C10" s="19"/>
      <c r="D10" s="20">
        <f>SUM(D12,D23,D33,D45)</f>
        <v>36463048775</v>
      </c>
      <c r="E10" s="20">
        <f t="shared" ref="E10:I10" si="0">SUM(E12,E23,E33,E45)</f>
        <v>4876990789</v>
      </c>
      <c r="F10" s="20">
        <f t="shared" si="0"/>
        <v>41340039564</v>
      </c>
      <c r="G10" s="20">
        <f t="shared" si="0"/>
        <v>17328525890</v>
      </c>
      <c r="H10" s="20">
        <f t="shared" si="0"/>
        <v>16967911477</v>
      </c>
      <c r="I10" s="20">
        <f t="shared" si="0"/>
        <v>24011513674</v>
      </c>
      <c r="J10" s="21"/>
      <c r="K10" s="22"/>
    </row>
    <row r="11" spans="1:11" s="2" customFormat="1" ht="3" customHeight="1" thickTop="1" x14ac:dyDescent="0.25">
      <c r="A11" s="24"/>
      <c r="B11" s="24"/>
      <c r="C11" s="24"/>
      <c r="D11" s="25"/>
      <c r="E11" s="25"/>
      <c r="F11" s="25"/>
      <c r="G11" s="25"/>
      <c r="H11" s="25"/>
      <c r="I11" s="25"/>
    </row>
    <row r="12" spans="1:11" s="2" customFormat="1" ht="12.75" customHeight="1" x14ac:dyDescent="0.25">
      <c r="A12" s="26" t="s">
        <v>15</v>
      </c>
      <c r="B12" s="27" t="s">
        <v>16</v>
      </c>
      <c r="C12" s="27"/>
      <c r="D12" s="28">
        <f>SUM(D14:D21)</f>
        <v>10690696516</v>
      </c>
      <c r="E12" s="28">
        <f>SUM(E14:E21)</f>
        <v>3176256087</v>
      </c>
      <c r="F12" s="28">
        <f t="shared" ref="F12:I12" si="1">SUM(F14:F21)</f>
        <v>13866952603</v>
      </c>
      <c r="G12" s="28">
        <f t="shared" si="1"/>
        <v>3485073353</v>
      </c>
      <c r="H12" s="28">
        <f t="shared" si="1"/>
        <v>3359876310</v>
      </c>
      <c r="I12" s="28">
        <f t="shared" si="1"/>
        <v>10381879250</v>
      </c>
    </row>
    <row r="13" spans="1:11" s="2" customFormat="1" ht="3" customHeight="1" x14ac:dyDescent="0.25">
      <c r="A13" s="24"/>
      <c r="B13" s="24"/>
      <c r="C13" s="24"/>
      <c r="D13" s="25"/>
      <c r="E13" s="25"/>
      <c r="F13" s="25"/>
      <c r="G13" s="25"/>
      <c r="H13" s="25"/>
      <c r="I13" s="25"/>
    </row>
    <row r="14" spans="1:11" s="2" customFormat="1" ht="12.75" customHeight="1" x14ac:dyDescent="0.25">
      <c r="A14" s="24"/>
      <c r="B14" s="29" t="s">
        <v>17</v>
      </c>
      <c r="C14" s="30" t="s">
        <v>18</v>
      </c>
      <c r="D14" s="31">
        <v>0</v>
      </c>
      <c r="E14" s="31"/>
      <c r="F14" s="31">
        <f>D14+E14</f>
        <v>0</v>
      </c>
      <c r="G14" s="25">
        <v>0</v>
      </c>
      <c r="H14" s="31">
        <v>0</v>
      </c>
      <c r="I14" s="31">
        <f>F14-G14</f>
        <v>0</v>
      </c>
    </row>
    <row r="15" spans="1:11" s="2" customFormat="1" ht="12.75" customHeight="1" x14ac:dyDescent="0.25">
      <c r="A15" s="24"/>
      <c r="B15" s="29" t="s">
        <v>19</v>
      </c>
      <c r="C15" s="30" t="s">
        <v>20</v>
      </c>
      <c r="D15" s="31">
        <v>151004082</v>
      </c>
      <c r="E15" s="31">
        <v>702686057</v>
      </c>
      <c r="F15" s="31">
        <f t="shared" ref="F15:F21" si="2">D15+E15</f>
        <v>853690139</v>
      </c>
      <c r="G15" s="25">
        <v>433788489</v>
      </c>
      <c r="H15" s="31">
        <v>433748035</v>
      </c>
      <c r="I15" s="31">
        <f t="shared" ref="I15:I21" si="3">F15-G15</f>
        <v>419901650</v>
      </c>
    </row>
    <row r="16" spans="1:11" s="2" customFormat="1" ht="12.75" customHeight="1" x14ac:dyDescent="0.25">
      <c r="A16" s="24"/>
      <c r="B16" s="29" t="s">
        <v>21</v>
      </c>
      <c r="C16" s="30" t="s">
        <v>22</v>
      </c>
      <c r="D16" s="31">
        <v>529204793</v>
      </c>
      <c r="E16" s="31">
        <v>59873586</v>
      </c>
      <c r="F16" s="31">
        <f t="shared" si="2"/>
        <v>589078379</v>
      </c>
      <c r="G16" s="25">
        <v>226925066</v>
      </c>
      <c r="H16" s="31">
        <v>224657264</v>
      </c>
      <c r="I16" s="31">
        <f t="shared" si="3"/>
        <v>362153313</v>
      </c>
    </row>
    <row r="17" spans="1:9" s="2" customFormat="1" ht="12.75" customHeight="1" x14ac:dyDescent="0.25">
      <c r="A17" s="24"/>
      <c r="B17" s="29" t="s">
        <v>23</v>
      </c>
      <c r="C17" s="30" t="s">
        <v>24</v>
      </c>
      <c r="D17" s="31">
        <v>0</v>
      </c>
      <c r="E17" s="31">
        <v>0</v>
      </c>
      <c r="F17" s="31">
        <f t="shared" si="2"/>
        <v>0</v>
      </c>
      <c r="G17" s="25">
        <v>0</v>
      </c>
      <c r="H17" s="31">
        <v>0</v>
      </c>
      <c r="I17" s="31">
        <f t="shared" si="3"/>
        <v>0</v>
      </c>
    </row>
    <row r="18" spans="1:9" s="2" customFormat="1" ht="12.75" customHeight="1" x14ac:dyDescent="0.25">
      <c r="A18" s="24"/>
      <c r="B18" s="29" t="s">
        <v>25</v>
      </c>
      <c r="C18" s="30" t="s">
        <v>26</v>
      </c>
      <c r="D18" s="31">
        <v>6737334834</v>
      </c>
      <c r="E18" s="31">
        <v>1253661184</v>
      </c>
      <c r="F18" s="31">
        <f t="shared" si="2"/>
        <v>7990996018</v>
      </c>
      <c r="G18" s="25">
        <v>783481689</v>
      </c>
      <c r="H18" s="31">
        <v>665528623</v>
      </c>
      <c r="I18" s="31">
        <f t="shared" si="3"/>
        <v>7207514329</v>
      </c>
    </row>
    <row r="19" spans="1:9" s="2" customFormat="1" ht="12.75" customHeight="1" x14ac:dyDescent="0.25">
      <c r="A19" s="24"/>
      <c r="B19" s="29" t="s">
        <v>27</v>
      </c>
      <c r="C19" s="30" t="s">
        <v>28</v>
      </c>
      <c r="D19" s="31">
        <v>0</v>
      </c>
      <c r="E19" s="31">
        <v>0</v>
      </c>
      <c r="F19" s="31">
        <f t="shared" si="2"/>
        <v>0</v>
      </c>
      <c r="G19" s="25">
        <v>0</v>
      </c>
      <c r="H19" s="31">
        <v>0</v>
      </c>
      <c r="I19" s="31">
        <f t="shared" si="3"/>
        <v>0</v>
      </c>
    </row>
    <row r="20" spans="1:9" s="2" customFormat="1" ht="25.5" customHeight="1" x14ac:dyDescent="0.25">
      <c r="A20" s="24"/>
      <c r="B20" s="29" t="s">
        <v>29</v>
      </c>
      <c r="C20" s="30" t="s">
        <v>30</v>
      </c>
      <c r="D20" s="31">
        <v>3020264342</v>
      </c>
      <c r="E20" s="31">
        <v>1135599154</v>
      </c>
      <c r="F20" s="31">
        <f t="shared" si="2"/>
        <v>4155863496</v>
      </c>
      <c r="G20" s="25">
        <v>1952477220</v>
      </c>
      <c r="H20" s="31">
        <v>1947541851</v>
      </c>
      <c r="I20" s="31">
        <f t="shared" si="3"/>
        <v>2203386276</v>
      </c>
    </row>
    <row r="21" spans="1:9" s="2" customFormat="1" ht="12.75" customHeight="1" x14ac:dyDescent="0.25">
      <c r="A21" s="24"/>
      <c r="B21" s="29" t="s">
        <v>31</v>
      </c>
      <c r="C21" s="30" t="s">
        <v>32</v>
      </c>
      <c r="D21" s="31">
        <v>252888465</v>
      </c>
      <c r="E21" s="31">
        <v>24436106</v>
      </c>
      <c r="F21" s="31">
        <f t="shared" si="2"/>
        <v>277324571</v>
      </c>
      <c r="G21" s="25">
        <v>88400889</v>
      </c>
      <c r="H21" s="31">
        <v>88400537</v>
      </c>
      <c r="I21" s="31">
        <f t="shared" si="3"/>
        <v>188923682</v>
      </c>
    </row>
    <row r="22" spans="1:9" s="2" customFormat="1" ht="4.5" customHeight="1" x14ac:dyDescent="0.25">
      <c r="A22" s="24"/>
      <c r="B22" s="24"/>
      <c r="C22" s="24"/>
      <c r="D22" s="25"/>
      <c r="E22" s="25"/>
      <c r="F22" s="25"/>
      <c r="G22" s="25"/>
      <c r="H22" s="25"/>
      <c r="I22" s="25"/>
    </row>
    <row r="23" spans="1:9" s="2" customFormat="1" ht="12.75" customHeight="1" x14ac:dyDescent="0.25">
      <c r="A23" s="26" t="s">
        <v>33</v>
      </c>
      <c r="B23" s="27" t="s">
        <v>34</v>
      </c>
      <c r="C23" s="27"/>
      <c r="D23" s="28">
        <f>SUM(D25:D31)</f>
        <v>11972641750</v>
      </c>
      <c r="E23" s="28">
        <f t="shared" ref="E23:I23" si="4">SUM(E25:E31)</f>
        <v>2034315378</v>
      </c>
      <c r="F23" s="28">
        <f t="shared" si="4"/>
        <v>14006957128</v>
      </c>
      <c r="G23" s="28">
        <f t="shared" si="4"/>
        <v>6286669620</v>
      </c>
      <c r="H23" s="28">
        <f t="shared" si="4"/>
        <v>6068541171</v>
      </c>
      <c r="I23" s="28">
        <f t="shared" si="4"/>
        <v>7720287508</v>
      </c>
    </row>
    <row r="24" spans="1:9" s="2" customFormat="1" ht="3" customHeight="1" x14ac:dyDescent="0.25">
      <c r="A24" s="24"/>
      <c r="B24" s="24"/>
      <c r="C24" s="24"/>
      <c r="D24" s="25"/>
      <c r="E24" s="25"/>
      <c r="F24" s="25"/>
      <c r="G24" s="25"/>
      <c r="H24" s="25"/>
      <c r="I24" s="25"/>
    </row>
    <row r="25" spans="1:9" s="2" customFormat="1" ht="12.75" customHeight="1" x14ac:dyDescent="0.25">
      <c r="A25" s="24"/>
      <c r="B25" s="29" t="s">
        <v>35</v>
      </c>
      <c r="C25" s="30" t="s">
        <v>36</v>
      </c>
      <c r="D25" s="31">
        <v>183404011</v>
      </c>
      <c r="E25" s="31">
        <v>54897481</v>
      </c>
      <c r="F25" s="31">
        <f t="shared" ref="F25:F31" si="5">D25+E25</f>
        <v>238301492</v>
      </c>
      <c r="G25" s="25">
        <v>100656426</v>
      </c>
      <c r="H25" s="31">
        <v>98684301</v>
      </c>
      <c r="I25" s="31">
        <f t="shared" ref="I25:I31" si="6">F25-G25</f>
        <v>137645066</v>
      </c>
    </row>
    <row r="26" spans="1:9" s="2" customFormat="1" ht="12.75" customHeight="1" x14ac:dyDescent="0.25">
      <c r="A26" s="24"/>
      <c r="B26" s="29" t="s">
        <v>37</v>
      </c>
      <c r="C26" s="30" t="s">
        <v>38</v>
      </c>
      <c r="D26" s="31">
        <v>753953420</v>
      </c>
      <c r="E26" s="31">
        <v>426997960</v>
      </c>
      <c r="F26" s="31">
        <f t="shared" si="5"/>
        <v>1180951380</v>
      </c>
      <c r="G26" s="25">
        <v>431288129</v>
      </c>
      <c r="H26" s="31">
        <v>398402914</v>
      </c>
      <c r="I26" s="31">
        <f t="shared" si="6"/>
        <v>749663251</v>
      </c>
    </row>
    <row r="27" spans="1:9" s="2" customFormat="1" ht="12.75" customHeight="1" x14ac:dyDescent="0.25">
      <c r="A27" s="24"/>
      <c r="B27" s="29" t="s">
        <v>39</v>
      </c>
      <c r="C27" s="30" t="s">
        <v>40</v>
      </c>
      <c r="D27" s="31">
        <v>6893217</v>
      </c>
      <c r="E27" s="31">
        <v>13976140</v>
      </c>
      <c r="F27" s="31">
        <f t="shared" si="5"/>
        <v>20869357</v>
      </c>
      <c r="G27" s="25">
        <v>2412893</v>
      </c>
      <c r="H27" s="31">
        <v>2412893</v>
      </c>
      <c r="I27" s="31">
        <f t="shared" si="6"/>
        <v>18456464</v>
      </c>
    </row>
    <row r="28" spans="1:9" s="2" customFormat="1" ht="25.5" customHeight="1" x14ac:dyDescent="0.25">
      <c r="A28" s="24"/>
      <c r="B28" s="29" t="s">
        <v>41</v>
      </c>
      <c r="C28" s="30" t="s">
        <v>42</v>
      </c>
      <c r="D28" s="31">
        <v>80486616</v>
      </c>
      <c r="E28" s="31">
        <v>132052567</v>
      </c>
      <c r="F28" s="31">
        <f t="shared" si="5"/>
        <v>212539183</v>
      </c>
      <c r="G28" s="25">
        <v>51835261</v>
      </c>
      <c r="H28" s="31">
        <v>40696737</v>
      </c>
      <c r="I28" s="31">
        <f t="shared" si="6"/>
        <v>160703922</v>
      </c>
    </row>
    <row r="29" spans="1:9" s="2" customFormat="1" ht="12.75" customHeight="1" x14ac:dyDescent="0.25">
      <c r="A29" s="24"/>
      <c r="B29" s="29" t="s">
        <v>43</v>
      </c>
      <c r="C29" s="30" t="s">
        <v>44</v>
      </c>
      <c r="D29" s="31">
        <v>10525795203</v>
      </c>
      <c r="E29" s="31">
        <v>1389259649</v>
      </c>
      <c r="F29" s="31">
        <f t="shared" si="5"/>
        <v>11915054852</v>
      </c>
      <c r="G29" s="25">
        <v>5489068123</v>
      </c>
      <c r="H29" s="31">
        <v>5324268473</v>
      </c>
      <c r="I29" s="31">
        <f t="shared" si="6"/>
        <v>6425986729</v>
      </c>
    </row>
    <row r="30" spans="1:9" s="2" customFormat="1" ht="12.75" customHeight="1" x14ac:dyDescent="0.25">
      <c r="A30" s="24"/>
      <c r="B30" s="29" t="s">
        <v>45</v>
      </c>
      <c r="C30" s="30" t="s">
        <v>46</v>
      </c>
      <c r="D30" s="31">
        <v>422109283</v>
      </c>
      <c r="E30" s="31">
        <v>17131581</v>
      </c>
      <c r="F30" s="31">
        <f t="shared" si="5"/>
        <v>439240864</v>
      </c>
      <c r="G30" s="25">
        <v>211408788</v>
      </c>
      <c r="H30" s="31">
        <v>204075853</v>
      </c>
      <c r="I30" s="31">
        <f t="shared" si="6"/>
        <v>227832076</v>
      </c>
    </row>
    <row r="31" spans="1:9" s="2" customFormat="1" ht="12.75" customHeight="1" x14ac:dyDescent="0.25">
      <c r="A31" s="24"/>
      <c r="B31" s="29" t="s">
        <v>47</v>
      </c>
      <c r="C31" s="30" t="s">
        <v>48</v>
      </c>
      <c r="D31" s="31">
        <v>0</v>
      </c>
      <c r="E31" s="31">
        <v>0</v>
      </c>
      <c r="F31" s="31">
        <f t="shared" si="5"/>
        <v>0</v>
      </c>
      <c r="G31" s="25">
        <v>0</v>
      </c>
      <c r="H31" s="31">
        <v>0</v>
      </c>
      <c r="I31" s="31">
        <f t="shared" si="6"/>
        <v>0</v>
      </c>
    </row>
    <row r="32" spans="1:9" s="2" customFormat="1" ht="4.5" customHeight="1" x14ac:dyDescent="0.25">
      <c r="A32" s="24"/>
      <c r="B32" s="24"/>
      <c r="C32" s="24"/>
      <c r="D32" s="25"/>
      <c r="E32" s="25"/>
      <c r="F32" s="25"/>
      <c r="G32" s="25"/>
      <c r="H32" s="25"/>
      <c r="I32" s="25"/>
    </row>
    <row r="33" spans="1:9" s="2" customFormat="1" ht="12.75" customHeight="1" x14ac:dyDescent="0.25">
      <c r="A33" s="26" t="s">
        <v>49</v>
      </c>
      <c r="B33" s="27" t="s">
        <v>50</v>
      </c>
      <c r="C33" s="27"/>
      <c r="D33" s="28">
        <f>SUM(D35:D43)</f>
        <v>2232904574</v>
      </c>
      <c r="E33" s="28">
        <f t="shared" ref="E33:I33" si="7">SUM(E35:E43)</f>
        <v>-429483385</v>
      </c>
      <c r="F33" s="28">
        <f t="shared" si="7"/>
        <v>1803421189</v>
      </c>
      <c r="G33" s="28">
        <f t="shared" si="7"/>
        <v>388695300</v>
      </c>
      <c r="H33" s="28">
        <f t="shared" si="7"/>
        <v>378836935</v>
      </c>
      <c r="I33" s="28">
        <f t="shared" si="7"/>
        <v>1414725889</v>
      </c>
    </row>
    <row r="34" spans="1:9" s="2" customFormat="1" ht="3" customHeight="1" x14ac:dyDescent="0.25">
      <c r="A34" s="24"/>
      <c r="B34" s="24"/>
      <c r="C34" s="24"/>
      <c r="D34" s="25"/>
      <c r="E34" s="25"/>
      <c r="F34" s="25"/>
      <c r="G34" s="25"/>
      <c r="H34" s="25"/>
      <c r="I34" s="25"/>
    </row>
    <row r="35" spans="1:9" s="2" customFormat="1" ht="25.5" customHeight="1" x14ac:dyDescent="0.25">
      <c r="A35" s="24"/>
      <c r="B35" s="29" t="s">
        <v>51</v>
      </c>
      <c r="C35" s="30" t="s">
        <v>52</v>
      </c>
      <c r="D35" s="31">
        <v>220566073</v>
      </c>
      <c r="E35" s="31">
        <v>-18203276</v>
      </c>
      <c r="F35" s="31">
        <f t="shared" ref="F35:F43" si="8">D35+E35</f>
        <v>202362797</v>
      </c>
      <c r="G35" s="25">
        <v>52968688</v>
      </c>
      <c r="H35" s="31">
        <v>48332947</v>
      </c>
      <c r="I35" s="31">
        <f t="shared" ref="I35:I43" si="9">F35-G35</f>
        <v>149394109</v>
      </c>
    </row>
    <row r="36" spans="1:9" s="2" customFormat="1" ht="12.75" customHeight="1" x14ac:dyDescent="0.25">
      <c r="A36" s="24"/>
      <c r="B36" s="29" t="s">
        <v>53</v>
      </c>
      <c r="C36" s="30" t="s">
        <v>54</v>
      </c>
      <c r="D36" s="31">
        <v>318319919</v>
      </c>
      <c r="E36" s="31">
        <v>69334083</v>
      </c>
      <c r="F36" s="31">
        <f t="shared" si="8"/>
        <v>387654002</v>
      </c>
      <c r="G36" s="25">
        <v>218044179</v>
      </c>
      <c r="H36" s="31">
        <v>213174190</v>
      </c>
      <c r="I36" s="31">
        <f t="shared" si="9"/>
        <v>169609823</v>
      </c>
    </row>
    <row r="37" spans="1:9" s="2" customFormat="1" ht="12.75" customHeight="1" x14ac:dyDescent="0.25">
      <c r="A37" s="24"/>
      <c r="B37" s="29" t="s">
        <v>55</v>
      </c>
      <c r="C37" s="30" t="s">
        <v>56</v>
      </c>
      <c r="D37" s="31">
        <v>0</v>
      </c>
      <c r="E37" s="31">
        <v>0</v>
      </c>
      <c r="F37" s="31">
        <f t="shared" si="8"/>
        <v>0</v>
      </c>
      <c r="G37" s="25">
        <v>0</v>
      </c>
      <c r="H37" s="31">
        <v>0</v>
      </c>
      <c r="I37" s="31">
        <f t="shared" si="9"/>
        <v>0</v>
      </c>
    </row>
    <row r="38" spans="1:9" s="2" customFormat="1" ht="12.75" customHeight="1" x14ac:dyDescent="0.25">
      <c r="A38" s="24"/>
      <c r="B38" s="29" t="s">
        <v>57</v>
      </c>
      <c r="C38" s="30" t="s">
        <v>58</v>
      </c>
      <c r="D38" s="31">
        <v>0</v>
      </c>
      <c r="E38" s="31">
        <v>0</v>
      </c>
      <c r="F38" s="31">
        <f t="shared" si="8"/>
        <v>0</v>
      </c>
      <c r="G38" s="25">
        <v>0</v>
      </c>
      <c r="H38" s="31">
        <v>0</v>
      </c>
      <c r="I38" s="31">
        <f t="shared" si="9"/>
        <v>0</v>
      </c>
    </row>
    <row r="39" spans="1:9" s="2" customFormat="1" ht="12.75" customHeight="1" x14ac:dyDescent="0.25">
      <c r="A39" s="24"/>
      <c r="B39" s="29" t="s">
        <v>59</v>
      </c>
      <c r="C39" s="30" t="s">
        <v>60</v>
      </c>
      <c r="D39" s="31">
        <v>1525609170</v>
      </c>
      <c r="E39" s="31">
        <v>-497493617</v>
      </c>
      <c r="F39" s="31">
        <f t="shared" si="8"/>
        <v>1028115553</v>
      </c>
      <c r="G39" s="25">
        <v>22103811</v>
      </c>
      <c r="H39" s="31">
        <v>21956825</v>
      </c>
      <c r="I39" s="31">
        <f t="shared" si="9"/>
        <v>1006011742</v>
      </c>
    </row>
    <row r="40" spans="1:9" s="2" customFormat="1" ht="12.75" customHeight="1" x14ac:dyDescent="0.25">
      <c r="A40" s="24"/>
      <c r="B40" s="29" t="s">
        <v>61</v>
      </c>
      <c r="C40" s="30" t="s">
        <v>62</v>
      </c>
      <c r="D40" s="31">
        <v>0</v>
      </c>
      <c r="E40" s="31">
        <v>0</v>
      </c>
      <c r="F40" s="31">
        <f t="shared" si="8"/>
        <v>0</v>
      </c>
      <c r="G40" s="25">
        <v>0</v>
      </c>
      <c r="H40" s="31">
        <v>0</v>
      </c>
      <c r="I40" s="31">
        <f t="shared" si="9"/>
        <v>0</v>
      </c>
    </row>
    <row r="41" spans="1:9" s="2" customFormat="1" ht="12.75" customHeight="1" x14ac:dyDescent="0.25">
      <c r="A41" s="24"/>
      <c r="B41" s="29" t="s">
        <v>63</v>
      </c>
      <c r="C41" s="30" t="s">
        <v>64</v>
      </c>
      <c r="D41" s="31">
        <v>168409412</v>
      </c>
      <c r="E41" s="31">
        <v>16879425</v>
      </c>
      <c r="F41" s="31">
        <f t="shared" si="8"/>
        <v>185288837</v>
      </c>
      <c r="G41" s="25">
        <v>95578622</v>
      </c>
      <c r="H41" s="31">
        <v>95372973</v>
      </c>
      <c r="I41" s="31">
        <f t="shared" si="9"/>
        <v>89710215</v>
      </c>
    </row>
    <row r="42" spans="1:9" s="2" customFormat="1" ht="12.75" customHeight="1" x14ac:dyDescent="0.25">
      <c r="A42" s="24"/>
      <c r="B42" s="29" t="s">
        <v>65</v>
      </c>
      <c r="C42" s="30" t="s">
        <v>66</v>
      </c>
      <c r="D42" s="31">
        <v>0</v>
      </c>
      <c r="E42" s="31">
        <v>0</v>
      </c>
      <c r="F42" s="31">
        <f t="shared" si="8"/>
        <v>0</v>
      </c>
      <c r="G42" s="25">
        <v>0</v>
      </c>
      <c r="H42" s="31">
        <v>0</v>
      </c>
      <c r="I42" s="31">
        <f t="shared" si="9"/>
        <v>0</v>
      </c>
    </row>
    <row r="43" spans="1:9" s="2" customFormat="1" ht="12.75" customHeight="1" x14ac:dyDescent="0.25">
      <c r="A43" s="24"/>
      <c r="B43" s="29" t="s">
        <v>67</v>
      </c>
      <c r="C43" s="30" t="s">
        <v>68</v>
      </c>
      <c r="D43" s="31">
        <v>0</v>
      </c>
      <c r="E43" s="31">
        <v>0</v>
      </c>
      <c r="F43" s="31">
        <f t="shared" si="8"/>
        <v>0</v>
      </c>
      <c r="G43" s="25">
        <v>0</v>
      </c>
      <c r="H43" s="31">
        <v>0</v>
      </c>
      <c r="I43" s="31">
        <f t="shared" si="9"/>
        <v>0</v>
      </c>
    </row>
    <row r="44" spans="1:9" s="2" customFormat="1" ht="4.5" customHeight="1" x14ac:dyDescent="0.25">
      <c r="A44" s="24"/>
      <c r="B44" s="24"/>
      <c r="C44" s="24"/>
      <c r="D44" s="25"/>
      <c r="E44" s="25"/>
      <c r="F44" s="25"/>
      <c r="G44" s="25"/>
      <c r="H44" s="25"/>
      <c r="I44" s="25"/>
    </row>
    <row r="45" spans="1:9" s="2" customFormat="1" ht="12.75" customHeight="1" x14ac:dyDescent="0.25">
      <c r="A45" s="26" t="s">
        <v>69</v>
      </c>
      <c r="B45" s="27" t="s">
        <v>70</v>
      </c>
      <c r="C45" s="27"/>
      <c r="D45" s="28">
        <f>SUM(D47:D50)</f>
        <v>11566805935</v>
      </c>
      <c r="E45" s="28">
        <f t="shared" ref="E45:I45" si="10">SUM(E47:E50)</f>
        <v>95902709</v>
      </c>
      <c r="F45" s="28">
        <f t="shared" si="10"/>
        <v>11662708644</v>
      </c>
      <c r="G45" s="28">
        <f t="shared" si="10"/>
        <v>7168087617</v>
      </c>
      <c r="H45" s="28">
        <f t="shared" si="10"/>
        <v>7160657061</v>
      </c>
      <c r="I45" s="28">
        <f t="shared" si="10"/>
        <v>4494621027</v>
      </c>
    </row>
    <row r="46" spans="1:9" s="2" customFormat="1" ht="3" customHeight="1" x14ac:dyDescent="0.25">
      <c r="A46" s="24"/>
      <c r="B46" s="24"/>
      <c r="C46" s="24"/>
      <c r="D46" s="25"/>
      <c r="E46" s="25"/>
      <c r="F46" s="25"/>
      <c r="G46" s="25"/>
      <c r="H46" s="25"/>
      <c r="I46" s="25"/>
    </row>
    <row r="47" spans="1:9" s="2" customFormat="1" ht="25.5" customHeight="1" x14ac:dyDescent="0.25">
      <c r="A47" s="24"/>
      <c r="B47" s="29" t="s">
        <v>71</v>
      </c>
      <c r="C47" s="30" t="s">
        <v>72</v>
      </c>
      <c r="D47" s="31">
        <v>2176194913</v>
      </c>
      <c r="E47" s="31">
        <v>0</v>
      </c>
      <c r="F47" s="31">
        <f t="shared" ref="F47:F50" si="11">D47+E47</f>
        <v>2176194913</v>
      </c>
      <c r="G47" s="25">
        <v>1376975374</v>
      </c>
      <c r="H47" s="31">
        <v>1376975374</v>
      </c>
      <c r="I47" s="31">
        <f t="shared" ref="I47:I50" si="12">F47-G47</f>
        <v>799219539</v>
      </c>
    </row>
    <row r="48" spans="1:9" s="2" customFormat="1" ht="37.5" customHeight="1" x14ac:dyDescent="0.25">
      <c r="A48" s="24"/>
      <c r="B48" s="29" t="s">
        <v>73</v>
      </c>
      <c r="C48" s="30" t="s">
        <v>74</v>
      </c>
      <c r="D48" s="31">
        <v>9332035948</v>
      </c>
      <c r="E48" s="31">
        <v>94798234</v>
      </c>
      <c r="F48" s="31">
        <f t="shared" si="11"/>
        <v>9426834182</v>
      </c>
      <c r="G48" s="25">
        <v>5790970385</v>
      </c>
      <c r="H48" s="31">
        <v>5783681687</v>
      </c>
      <c r="I48" s="31">
        <f t="shared" si="12"/>
        <v>3635863797</v>
      </c>
    </row>
    <row r="49" spans="1:11" s="2" customFormat="1" ht="12.75" customHeight="1" x14ac:dyDescent="0.25">
      <c r="A49" s="24"/>
      <c r="B49" s="29" t="s">
        <v>75</v>
      </c>
      <c r="C49" s="30" t="s">
        <v>76</v>
      </c>
      <c r="D49" s="31">
        <v>0</v>
      </c>
      <c r="E49" s="31">
        <v>0</v>
      </c>
      <c r="F49" s="31">
        <f t="shared" si="11"/>
        <v>0</v>
      </c>
      <c r="G49" s="25">
        <v>0</v>
      </c>
      <c r="H49" s="31">
        <v>0</v>
      </c>
      <c r="I49" s="31">
        <f t="shared" si="12"/>
        <v>0</v>
      </c>
    </row>
    <row r="50" spans="1:11" s="2" customFormat="1" ht="12.75" customHeight="1" x14ac:dyDescent="0.25">
      <c r="A50" s="24"/>
      <c r="B50" s="29" t="s">
        <v>77</v>
      </c>
      <c r="C50" s="30" t="s">
        <v>78</v>
      </c>
      <c r="D50" s="31">
        <v>58575074</v>
      </c>
      <c r="E50" s="31">
        <v>1104475</v>
      </c>
      <c r="F50" s="31">
        <f t="shared" si="11"/>
        <v>59679549</v>
      </c>
      <c r="G50" s="25">
        <v>141858</v>
      </c>
      <c r="H50" s="31">
        <v>0</v>
      </c>
      <c r="I50" s="31">
        <f t="shared" si="12"/>
        <v>59537691</v>
      </c>
    </row>
    <row r="51" spans="1:11" s="2" customFormat="1" ht="6" customHeight="1" x14ac:dyDescent="0.25">
      <c r="A51" s="24"/>
      <c r="B51" s="29"/>
      <c r="C51" s="29"/>
      <c r="D51" s="31"/>
      <c r="E51" s="31"/>
      <c r="F51" s="31"/>
      <c r="G51" s="25"/>
      <c r="H51" s="31"/>
      <c r="I51" s="31"/>
    </row>
    <row r="52" spans="1:11" s="23" customFormat="1" ht="15.95" customHeight="1" thickBot="1" x14ac:dyDescent="0.3">
      <c r="A52" s="19" t="s">
        <v>79</v>
      </c>
      <c r="B52" s="19"/>
      <c r="C52" s="19"/>
      <c r="D52" s="20">
        <f>SUM(D54,D65,D75,D87)</f>
        <v>49714364541</v>
      </c>
      <c r="E52" s="20">
        <f t="shared" ref="E52:I52" si="13">SUM(E54,E65,E75,E87)</f>
        <v>1137234929</v>
      </c>
      <c r="F52" s="20">
        <f t="shared" si="13"/>
        <v>50851599470</v>
      </c>
      <c r="G52" s="20">
        <f t="shared" si="13"/>
        <v>23887258417</v>
      </c>
      <c r="H52" s="20">
        <f t="shared" si="13"/>
        <v>23842497331</v>
      </c>
      <c r="I52" s="20">
        <f t="shared" si="13"/>
        <v>26964341053</v>
      </c>
      <c r="J52" s="21"/>
      <c r="K52" s="22"/>
    </row>
    <row r="53" spans="1:11" s="2" customFormat="1" ht="3" customHeight="1" thickTop="1" x14ac:dyDescent="0.25">
      <c r="A53" s="24"/>
      <c r="B53" s="24"/>
      <c r="C53" s="24"/>
      <c r="D53" s="25"/>
      <c r="E53" s="25"/>
      <c r="F53" s="25"/>
      <c r="G53" s="25"/>
      <c r="H53" s="25"/>
      <c r="I53" s="25"/>
    </row>
    <row r="54" spans="1:11" s="2" customFormat="1" ht="12.75" customHeight="1" x14ac:dyDescent="0.25">
      <c r="A54" s="26" t="s">
        <v>15</v>
      </c>
      <c r="B54" s="27" t="s">
        <v>16</v>
      </c>
      <c r="C54" s="27"/>
      <c r="D54" s="28">
        <f>SUM(D56:D63)</f>
        <v>84330349</v>
      </c>
      <c r="E54" s="28">
        <f>SUM(E56:E63)</f>
        <v>60634626</v>
      </c>
      <c r="F54" s="28">
        <f t="shared" ref="F54:I54" si="14">SUM(F56:F63)</f>
        <v>144964975</v>
      </c>
      <c r="G54" s="28">
        <f t="shared" si="14"/>
        <v>10181829</v>
      </c>
      <c r="H54" s="28">
        <f t="shared" si="14"/>
        <v>10181829</v>
      </c>
      <c r="I54" s="28">
        <f t="shared" si="14"/>
        <v>134783146</v>
      </c>
    </row>
    <row r="55" spans="1:11" s="2" customFormat="1" ht="3" customHeight="1" x14ac:dyDescent="0.25">
      <c r="A55" s="24"/>
      <c r="B55" s="24"/>
      <c r="C55" s="24"/>
      <c r="D55" s="25"/>
      <c r="E55" s="25"/>
      <c r="F55" s="25"/>
      <c r="G55" s="25"/>
      <c r="H55" s="25"/>
      <c r="I55" s="25"/>
    </row>
    <row r="56" spans="1:11" s="2" customFormat="1" ht="12.75" customHeight="1" x14ac:dyDescent="0.25">
      <c r="A56" s="24"/>
      <c r="B56" s="29" t="s">
        <v>17</v>
      </c>
      <c r="C56" s="30" t="s">
        <v>18</v>
      </c>
      <c r="D56" s="31">
        <v>0</v>
      </c>
      <c r="E56" s="31">
        <v>1278600</v>
      </c>
      <c r="F56" s="31">
        <f t="shared" ref="F56:F63" si="15">D56+E56</f>
        <v>1278600</v>
      </c>
      <c r="G56" s="25">
        <v>0</v>
      </c>
      <c r="H56" s="31">
        <v>0</v>
      </c>
      <c r="I56" s="31">
        <f t="shared" ref="I56:I63" si="16">F56-G56</f>
        <v>1278600</v>
      </c>
    </row>
    <row r="57" spans="1:11" s="2" customFormat="1" ht="12.75" customHeight="1" x14ac:dyDescent="0.25">
      <c r="A57" s="24"/>
      <c r="B57" s="29" t="s">
        <v>19</v>
      </c>
      <c r="C57" s="30" t="s">
        <v>20</v>
      </c>
      <c r="D57" s="31">
        <v>7116556</v>
      </c>
      <c r="E57" s="31">
        <v>14615360</v>
      </c>
      <c r="F57" s="31">
        <f t="shared" si="15"/>
        <v>21731916</v>
      </c>
      <c r="G57" s="25">
        <v>3864949</v>
      </c>
      <c r="H57" s="31">
        <v>3864949</v>
      </c>
      <c r="I57" s="31">
        <f t="shared" si="16"/>
        <v>17866967</v>
      </c>
    </row>
    <row r="58" spans="1:11" s="2" customFormat="1" ht="12.75" customHeight="1" x14ac:dyDescent="0.25">
      <c r="A58" s="24"/>
      <c r="B58" s="29" t="s">
        <v>21</v>
      </c>
      <c r="C58" s="30" t="s">
        <v>22</v>
      </c>
      <c r="D58" s="31">
        <v>6852146</v>
      </c>
      <c r="E58" s="31">
        <v>-4412094</v>
      </c>
      <c r="F58" s="31">
        <f t="shared" si="15"/>
        <v>2440052</v>
      </c>
      <c r="G58" s="25">
        <v>0</v>
      </c>
      <c r="H58" s="31">
        <v>0</v>
      </c>
      <c r="I58" s="31">
        <f t="shared" si="16"/>
        <v>2440052</v>
      </c>
    </row>
    <row r="59" spans="1:11" s="2" customFormat="1" ht="12.75" customHeight="1" x14ac:dyDescent="0.25">
      <c r="A59" s="24"/>
      <c r="B59" s="29" t="s">
        <v>23</v>
      </c>
      <c r="C59" s="30" t="s">
        <v>24</v>
      </c>
      <c r="D59" s="31">
        <v>0</v>
      </c>
      <c r="E59" s="31">
        <v>0</v>
      </c>
      <c r="F59" s="31">
        <f t="shared" si="15"/>
        <v>0</v>
      </c>
      <c r="G59" s="25">
        <v>0</v>
      </c>
      <c r="H59" s="31">
        <v>0</v>
      </c>
      <c r="I59" s="31">
        <f t="shared" si="16"/>
        <v>0</v>
      </c>
    </row>
    <row r="60" spans="1:11" s="2" customFormat="1" ht="12.75" customHeight="1" x14ac:dyDescent="0.25">
      <c r="A60" s="24"/>
      <c r="B60" s="29" t="s">
        <v>25</v>
      </c>
      <c r="C60" s="30" t="s">
        <v>26</v>
      </c>
      <c r="D60" s="31">
        <v>2000000</v>
      </c>
      <c r="E60" s="31">
        <v>-307700</v>
      </c>
      <c r="F60" s="31">
        <f t="shared" si="15"/>
        <v>1692300</v>
      </c>
      <c r="G60" s="25">
        <v>0</v>
      </c>
      <c r="H60" s="31">
        <v>0</v>
      </c>
      <c r="I60" s="31">
        <f t="shared" si="16"/>
        <v>1692300</v>
      </c>
    </row>
    <row r="61" spans="1:11" s="2" customFormat="1" ht="12.75" customHeight="1" x14ac:dyDescent="0.25">
      <c r="A61" s="24"/>
      <c r="B61" s="29" t="s">
        <v>27</v>
      </c>
      <c r="C61" s="30" t="s">
        <v>28</v>
      </c>
      <c r="D61" s="31">
        <v>0</v>
      </c>
      <c r="E61" s="31">
        <v>0</v>
      </c>
      <c r="F61" s="31">
        <f t="shared" si="15"/>
        <v>0</v>
      </c>
      <c r="G61" s="25">
        <v>0</v>
      </c>
      <c r="H61" s="31">
        <v>0</v>
      </c>
      <c r="I61" s="31">
        <f t="shared" si="16"/>
        <v>0</v>
      </c>
    </row>
    <row r="62" spans="1:11" s="2" customFormat="1" ht="25.5" customHeight="1" x14ac:dyDescent="0.25">
      <c r="A62" s="24"/>
      <c r="B62" s="29" t="s">
        <v>29</v>
      </c>
      <c r="C62" s="30" t="s">
        <v>30</v>
      </c>
      <c r="D62" s="31">
        <v>57439646</v>
      </c>
      <c r="E62" s="31">
        <v>46562116</v>
      </c>
      <c r="F62" s="31">
        <f t="shared" si="15"/>
        <v>104001762</v>
      </c>
      <c r="G62" s="31">
        <v>6316880</v>
      </c>
      <c r="H62" s="31">
        <v>6316880</v>
      </c>
      <c r="I62" s="31">
        <f t="shared" si="16"/>
        <v>97684882</v>
      </c>
    </row>
    <row r="63" spans="1:11" s="2" customFormat="1" ht="12.75" customHeight="1" x14ac:dyDescent="0.25">
      <c r="A63" s="24"/>
      <c r="B63" s="29" t="s">
        <v>31</v>
      </c>
      <c r="C63" s="30" t="s">
        <v>32</v>
      </c>
      <c r="D63" s="31">
        <v>10922001</v>
      </c>
      <c r="E63" s="31">
        <v>2898344</v>
      </c>
      <c r="F63" s="31">
        <f t="shared" si="15"/>
        <v>13820345</v>
      </c>
      <c r="G63" s="25">
        <v>0</v>
      </c>
      <c r="H63" s="31">
        <v>0</v>
      </c>
      <c r="I63" s="31">
        <f t="shared" si="16"/>
        <v>13820345</v>
      </c>
    </row>
    <row r="64" spans="1:11" s="2" customFormat="1" ht="4.5" customHeight="1" x14ac:dyDescent="0.25">
      <c r="A64" s="24"/>
      <c r="B64" s="24"/>
      <c r="C64" s="24"/>
      <c r="D64" s="25"/>
      <c r="E64" s="25"/>
      <c r="F64" s="25"/>
      <c r="G64" s="25"/>
      <c r="H64" s="25"/>
      <c r="I64" s="25"/>
    </row>
    <row r="65" spans="1:9" s="2" customFormat="1" ht="12.75" customHeight="1" x14ac:dyDescent="0.25">
      <c r="A65" s="26" t="s">
        <v>33</v>
      </c>
      <c r="B65" s="27" t="s">
        <v>34</v>
      </c>
      <c r="C65" s="27"/>
      <c r="D65" s="28">
        <f>SUM(D67:D73)</f>
        <v>26741527677</v>
      </c>
      <c r="E65" s="28">
        <f t="shared" ref="E65:I65" si="17">SUM(E67:E73)</f>
        <v>377727848</v>
      </c>
      <c r="F65" s="28">
        <f t="shared" si="17"/>
        <v>27119255525</v>
      </c>
      <c r="G65" s="28">
        <f t="shared" si="17"/>
        <v>10686705746</v>
      </c>
      <c r="H65" s="28">
        <f t="shared" si="17"/>
        <v>10675267692</v>
      </c>
      <c r="I65" s="28">
        <f t="shared" si="17"/>
        <v>16432549779</v>
      </c>
    </row>
    <row r="66" spans="1:9" s="2" customFormat="1" ht="3" customHeight="1" x14ac:dyDescent="0.25">
      <c r="A66" s="24"/>
      <c r="B66" s="24"/>
      <c r="C66" s="24"/>
      <c r="D66" s="25"/>
      <c r="E66" s="25"/>
      <c r="F66" s="25"/>
      <c r="G66" s="25"/>
      <c r="H66" s="25"/>
      <c r="I66" s="25"/>
    </row>
    <row r="67" spans="1:9" s="2" customFormat="1" ht="12.75" customHeight="1" x14ac:dyDescent="0.25">
      <c r="A67" s="24"/>
      <c r="B67" s="29" t="s">
        <v>35</v>
      </c>
      <c r="C67" s="30" t="s">
        <v>36</v>
      </c>
      <c r="D67" s="31">
        <v>6978213</v>
      </c>
      <c r="E67" s="31">
        <v>3996838</v>
      </c>
      <c r="F67" s="31">
        <f t="shared" ref="F67:F73" si="18">D67+E67</f>
        <v>10975051</v>
      </c>
      <c r="G67" s="25">
        <v>5616217</v>
      </c>
      <c r="H67" s="25">
        <v>5521807</v>
      </c>
      <c r="I67" s="31">
        <f t="shared" ref="I67:I73" si="19">F67-G67</f>
        <v>5358834</v>
      </c>
    </row>
    <row r="68" spans="1:9" s="2" customFormat="1" ht="12.75" customHeight="1" x14ac:dyDescent="0.25">
      <c r="A68" s="24"/>
      <c r="B68" s="29" t="s">
        <v>37</v>
      </c>
      <c r="C68" s="30" t="s">
        <v>38</v>
      </c>
      <c r="D68" s="31">
        <v>1468439654</v>
      </c>
      <c r="E68" s="31">
        <v>-80420319</v>
      </c>
      <c r="F68" s="31">
        <f t="shared" si="18"/>
        <v>1388019335</v>
      </c>
      <c r="G68" s="25">
        <v>466343102</v>
      </c>
      <c r="H68" s="25">
        <v>463673653</v>
      </c>
      <c r="I68" s="31">
        <f t="shared" si="19"/>
        <v>921676233</v>
      </c>
    </row>
    <row r="69" spans="1:9" s="2" customFormat="1" ht="12.75" customHeight="1" x14ac:dyDescent="0.25">
      <c r="A69" s="24"/>
      <c r="B69" s="29" t="s">
        <v>39</v>
      </c>
      <c r="C69" s="30" t="s">
        <v>40</v>
      </c>
      <c r="D69" s="31">
        <v>0</v>
      </c>
      <c r="E69" s="31">
        <v>14978273</v>
      </c>
      <c r="F69" s="31">
        <f t="shared" si="18"/>
        <v>14978273</v>
      </c>
      <c r="G69" s="25">
        <v>0</v>
      </c>
      <c r="H69" s="25">
        <v>0</v>
      </c>
      <c r="I69" s="31">
        <f t="shared" si="19"/>
        <v>14978273</v>
      </c>
    </row>
    <row r="70" spans="1:9" s="2" customFormat="1" ht="25.5" customHeight="1" x14ac:dyDescent="0.25">
      <c r="A70" s="24"/>
      <c r="B70" s="29" t="s">
        <v>41</v>
      </c>
      <c r="C70" s="30" t="s">
        <v>42</v>
      </c>
      <c r="D70" s="31">
        <v>586394403</v>
      </c>
      <c r="E70" s="31">
        <v>124252948</v>
      </c>
      <c r="F70" s="31">
        <f t="shared" si="18"/>
        <v>710647351</v>
      </c>
      <c r="G70" s="25">
        <v>298376220</v>
      </c>
      <c r="H70" s="25">
        <v>295963595</v>
      </c>
      <c r="I70" s="31">
        <f t="shared" si="19"/>
        <v>412271131</v>
      </c>
    </row>
    <row r="71" spans="1:9" s="2" customFormat="1" ht="12.75" customHeight="1" x14ac:dyDescent="0.25">
      <c r="A71" s="24"/>
      <c r="B71" s="29" t="s">
        <v>43</v>
      </c>
      <c r="C71" s="30" t="s">
        <v>44</v>
      </c>
      <c r="D71" s="31">
        <v>24657481159</v>
      </c>
      <c r="E71" s="31">
        <v>271678692</v>
      </c>
      <c r="F71" s="31">
        <f t="shared" si="18"/>
        <v>24929159851</v>
      </c>
      <c r="G71" s="25">
        <v>9912398835</v>
      </c>
      <c r="H71" s="31">
        <v>9906137265</v>
      </c>
      <c r="I71" s="31">
        <f t="shared" si="19"/>
        <v>15016761016</v>
      </c>
    </row>
    <row r="72" spans="1:9" s="2" customFormat="1" ht="12.75" customHeight="1" x14ac:dyDescent="0.25">
      <c r="A72" s="24"/>
      <c r="B72" s="29" t="s">
        <v>45</v>
      </c>
      <c r="C72" s="30" t="s">
        <v>46</v>
      </c>
      <c r="D72" s="31">
        <v>22234248</v>
      </c>
      <c r="E72" s="31">
        <v>43241416</v>
      </c>
      <c r="F72" s="31">
        <f t="shared" si="18"/>
        <v>65475664</v>
      </c>
      <c r="G72" s="25">
        <v>3971372</v>
      </c>
      <c r="H72" s="31">
        <v>3971372</v>
      </c>
      <c r="I72" s="31">
        <f t="shared" si="19"/>
        <v>61504292</v>
      </c>
    </row>
    <row r="73" spans="1:9" s="2" customFormat="1" ht="12.75" customHeight="1" x14ac:dyDescent="0.25">
      <c r="A73" s="24"/>
      <c r="B73" s="29" t="s">
        <v>47</v>
      </c>
      <c r="C73" s="30" t="s">
        <v>48</v>
      </c>
      <c r="D73" s="31">
        <v>0</v>
      </c>
      <c r="E73" s="31">
        <v>0</v>
      </c>
      <c r="F73" s="31">
        <f t="shared" si="18"/>
        <v>0</v>
      </c>
      <c r="G73" s="25">
        <v>0</v>
      </c>
      <c r="H73" s="31">
        <v>0</v>
      </c>
      <c r="I73" s="31">
        <f t="shared" si="19"/>
        <v>0</v>
      </c>
    </row>
    <row r="74" spans="1:9" s="2" customFormat="1" ht="4.5" customHeight="1" x14ac:dyDescent="0.25">
      <c r="A74" s="24"/>
      <c r="B74" s="24"/>
      <c r="C74" s="24"/>
      <c r="D74" s="25"/>
      <c r="E74" s="25"/>
      <c r="F74" s="25"/>
      <c r="G74" s="25"/>
      <c r="H74" s="25"/>
      <c r="I74" s="25"/>
    </row>
    <row r="75" spans="1:9" s="2" customFormat="1" ht="12.75" customHeight="1" x14ac:dyDescent="0.25">
      <c r="A75" s="26" t="s">
        <v>49</v>
      </c>
      <c r="B75" s="27" t="s">
        <v>50</v>
      </c>
      <c r="C75" s="27"/>
      <c r="D75" s="28">
        <f>SUM(D77:D85)</f>
        <v>750912696</v>
      </c>
      <c r="E75" s="28">
        <f>SUM(E77:E85)</f>
        <v>-167428118</v>
      </c>
      <c r="F75" s="28">
        <f>SUM(F77:F85)</f>
        <v>583484578</v>
      </c>
      <c r="G75" s="28">
        <f t="shared" ref="G75:I75" si="20">SUM(G77:G85)</f>
        <v>67448873</v>
      </c>
      <c r="H75" s="28">
        <f t="shared" si="20"/>
        <v>66758046</v>
      </c>
      <c r="I75" s="28">
        <f t="shared" si="20"/>
        <v>516035705</v>
      </c>
    </row>
    <row r="76" spans="1:9" s="2" customFormat="1" ht="3" customHeight="1" x14ac:dyDescent="0.25">
      <c r="A76" s="24"/>
      <c r="B76" s="24"/>
      <c r="C76" s="24"/>
      <c r="D76" s="25"/>
      <c r="E76" s="25"/>
      <c r="F76" s="25"/>
      <c r="G76" s="25"/>
      <c r="H76" s="25"/>
      <c r="I76" s="25"/>
    </row>
    <row r="77" spans="1:9" s="2" customFormat="1" ht="25.5" customHeight="1" x14ac:dyDescent="0.25">
      <c r="A77" s="32"/>
      <c r="B77" s="33" t="s">
        <v>51</v>
      </c>
      <c r="C77" s="34" t="s">
        <v>52</v>
      </c>
      <c r="D77" s="35">
        <v>0</v>
      </c>
      <c r="E77" s="35">
        <v>0</v>
      </c>
      <c r="F77" s="35">
        <f t="shared" ref="F77:F85" si="21">D77+E77</f>
        <v>0</v>
      </c>
      <c r="G77" s="36">
        <v>0</v>
      </c>
      <c r="H77" s="35">
        <v>0</v>
      </c>
      <c r="I77" s="35">
        <f t="shared" ref="I77:I85" si="22">F77-G77</f>
        <v>0</v>
      </c>
    </row>
    <row r="78" spans="1:9" s="2" customFormat="1" ht="12.75" customHeight="1" x14ac:dyDescent="0.25">
      <c r="B78" s="37" t="s">
        <v>53</v>
      </c>
      <c r="C78" s="38" t="s">
        <v>54</v>
      </c>
      <c r="D78" s="39">
        <v>0</v>
      </c>
      <c r="E78" s="39">
        <v>0</v>
      </c>
      <c r="F78" s="39">
        <f t="shared" si="21"/>
        <v>0</v>
      </c>
      <c r="G78" s="40">
        <v>0</v>
      </c>
      <c r="H78" s="39">
        <v>0</v>
      </c>
      <c r="I78" s="39">
        <f t="shared" si="22"/>
        <v>0</v>
      </c>
    </row>
    <row r="79" spans="1:9" s="2" customFormat="1" ht="12.75" customHeight="1" x14ac:dyDescent="0.25">
      <c r="B79" s="37" t="s">
        <v>55</v>
      </c>
      <c r="C79" s="38" t="s">
        <v>56</v>
      </c>
      <c r="D79" s="39">
        <v>385653412</v>
      </c>
      <c r="E79" s="39">
        <v>-153793883</v>
      </c>
      <c r="F79" s="39">
        <f t="shared" si="21"/>
        <v>231859529</v>
      </c>
      <c r="G79" s="40">
        <v>67448873</v>
      </c>
      <c r="H79" s="39">
        <v>66758046</v>
      </c>
      <c r="I79" s="39">
        <f t="shared" si="22"/>
        <v>164410656</v>
      </c>
    </row>
    <row r="80" spans="1:9" s="24" customFormat="1" ht="12.75" customHeight="1" x14ac:dyDescent="0.25">
      <c r="B80" s="29" t="s">
        <v>57</v>
      </c>
      <c r="C80" s="30" t="s">
        <v>58</v>
      </c>
      <c r="D80" s="31">
        <v>0</v>
      </c>
      <c r="E80" s="31">
        <v>0</v>
      </c>
      <c r="F80" s="31">
        <f t="shared" si="21"/>
        <v>0</v>
      </c>
      <c r="G80" s="25">
        <v>0</v>
      </c>
      <c r="H80" s="31">
        <v>0</v>
      </c>
      <c r="I80" s="31">
        <f t="shared" si="22"/>
        <v>0</v>
      </c>
    </row>
    <row r="81" spans="1:11" s="24" customFormat="1" ht="12.75" customHeight="1" x14ac:dyDescent="0.25">
      <c r="B81" s="29" t="s">
        <v>59</v>
      </c>
      <c r="C81" s="30" t="s">
        <v>60</v>
      </c>
      <c r="D81" s="31">
        <v>365259284</v>
      </c>
      <c r="E81" s="31">
        <v>-13634235</v>
      </c>
      <c r="F81" s="31">
        <f t="shared" si="21"/>
        <v>351625049</v>
      </c>
      <c r="G81" s="25">
        <v>0</v>
      </c>
      <c r="H81" s="31">
        <v>0</v>
      </c>
      <c r="I81" s="31">
        <f t="shared" si="22"/>
        <v>351625049</v>
      </c>
    </row>
    <row r="82" spans="1:11" s="2" customFormat="1" ht="12.75" customHeight="1" x14ac:dyDescent="0.25">
      <c r="B82" s="37" t="s">
        <v>61</v>
      </c>
      <c r="C82" s="38" t="s">
        <v>62</v>
      </c>
      <c r="D82" s="39">
        <v>0</v>
      </c>
      <c r="E82" s="39">
        <v>0</v>
      </c>
      <c r="F82" s="39">
        <f t="shared" si="21"/>
        <v>0</v>
      </c>
      <c r="G82" s="40">
        <v>0</v>
      </c>
      <c r="H82" s="39">
        <v>0</v>
      </c>
      <c r="I82" s="39">
        <f t="shared" si="22"/>
        <v>0</v>
      </c>
    </row>
    <row r="83" spans="1:11" s="2" customFormat="1" ht="12.75" customHeight="1" x14ac:dyDescent="0.25">
      <c r="B83" s="37" t="s">
        <v>63</v>
      </c>
      <c r="C83" s="38" t="s">
        <v>64</v>
      </c>
      <c r="D83" s="39">
        <v>0</v>
      </c>
      <c r="E83" s="39">
        <v>0</v>
      </c>
      <c r="F83" s="39">
        <f t="shared" si="21"/>
        <v>0</v>
      </c>
      <c r="G83" s="40">
        <v>0</v>
      </c>
      <c r="H83" s="39">
        <v>0</v>
      </c>
      <c r="I83" s="39">
        <f t="shared" si="22"/>
        <v>0</v>
      </c>
    </row>
    <row r="84" spans="1:11" s="2" customFormat="1" ht="12.75" customHeight="1" x14ac:dyDescent="0.25">
      <c r="B84" s="37" t="s">
        <v>65</v>
      </c>
      <c r="C84" s="38" t="s">
        <v>66</v>
      </c>
      <c r="D84" s="39">
        <v>0</v>
      </c>
      <c r="E84" s="39">
        <v>0</v>
      </c>
      <c r="F84" s="39">
        <f t="shared" si="21"/>
        <v>0</v>
      </c>
      <c r="G84" s="40">
        <v>0</v>
      </c>
      <c r="H84" s="39">
        <v>0</v>
      </c>
      <c r="I84" s="39">
        <f t="shared" si="22"/>
        <v>0</v>
      </c>
    </row>
    <row r="85" spans="1:11" s="2" customFormat="1" ht="12.75" customHeight="1" x14ac:dyDescent="0.25">
      <c r="B85" s="37" t="s">
        <v>67</v>
      </c>
      <c r="C85" s="38" t="s">
        <v>68</v>
      </c>
      <c r="D85" s="39">
        <v>0</v>
      </c>
      <c r="E85" s="39">
        <v>0</v>
      </c>
      <c r="F85" s="39">
        <f t="shared" si="21"/>
        <v>0</v>
      </c>
      <c r="G85" s="40">
        <v>0</v>
      </c>
      <c r="H85" s="39">
        <v>0</v>
      </c>
      <c r="I85" s="39">
        <f t="shared" si="22"/>
        <v>0</v>
      </c>
    </row>
    <row r="86" spans="1:11" s="2" customFormat="1" ht="4.5" customHeight="1" x14ac:dyDescent="0.25">
      <c r="D86" s="40"/>
      <c r="E86" s="40"/>
      <c r="F86" s="40"/>
      <c r="G86" s="40"/>
      <c r="H86" s="40"/>
      <c r="I86" s="40"/>
    </row>
    <row r="87" spans="1:11" s="2" customFormat="1" ht="12.75" customHeight="1" x14ac:dyDescent="0.25">
      <c r="A87" s="41" t="s">
        <v>69</v>
      </c>
      <c r="B87" s="42" t="s">
        <v>70</v>
      </c>
      <c r="C87" s="42"/>
      <c r="D87" s="43">
        <f>SUM(D89:D92)</f>
        <v>22137593819</v>
      </c>
      <c r="E87" s="43">
        <f t="shared" ref="E87:I87" si="23">SUM(E89:E92)</f>
        <v>866300573</v>
      </c>
      <c r="F87" s="43">
        <f t="shared" si="23"/>
        <v>23003894392</v>
      </c>
      <c r="G87" s="43">
        <f t="shared" si="23"/>
        <v>13122921969</v>
      </c>
      <c r="H87" s="43">
        <f t="shared" si="23"/>
        <v>13090289764</v>
      </c>
      <c r="I87" s="43">
        <f t="shared" si="23"/>
        <v>9880972423</v>
      </c>
    </row>
    <row r="88" spans="1:11" s="2" customFormat="1" ht="3" customHeight="1" x14ac:dyDescent="0.25">
      <c r="D88" s="40"/>
      <c r="E88" s="40"/>
      <c r="F88" s="40"/>
      <c r="G88" s="40"/>
      <c r="H88" s="40"/>
      <c r="I88" s="40"/>
    </row>
    <row r="89" spans="1:11" s="2" customFormat="1" ht="25.5" customHeight="1" x14ac:dyDescent="0.25">
      <c r="B89" s="37" t="s">
        <v>71</v>
      </c>
      <c r="C89" s="38" t="s">
        <v>72</v>
      </c>
      <c r="D89" s="39">
        <v>1399273659</v>
      </c>
      <c r="E89" s="39">
        <v>0</v>
      </c>
      <c r="F89" s="39">
        <f t="shared" ref="F89:F92" si="24">D89+E89</f>
        <v>1399273659</v>
      </c>
      <c r="G89" s="40">
        <v>672863792</v>
      </c>
      <c r="H89" s="40">
        <v>672863792</v>
      </c>
      <c r="I89" s="39">
        <f t="shared" ref="I89:I92" si="25">F89-G89</f>
        <v>726409867</v>
      </c>
    </row>
    <row r="90" spans="1:11" s="2" customFormat="1" ht="37.5" customHeight="1" x14ac:dyDescent="0.25">
      <c r="B90" s="37" t="s">
        <v>73</v>
      </c>
      <c r="C90" s="38" t="s">
        <v>74</v>
      </c>
      <c r="D90" s="39">
        <v>20738320160</v>
      </c>
      <c r="E90" s="39">
        <v>866300573</v>
      </c>
      <c r="F90" s="39">
        <f t="shared" si="24"/>
        <v>21604620733</v>
      </c>
      <c r="G90" s="40">
        <v>12450058177</v>
      </c>
      <c r="H90" s="40">
        <v>12417425972</v>
      </c>
      <c r="I90" s="39">
        <f t="shared" si="25"/>
        <v>9154562556</v>
      </c>
    </row>
    <row r="91" spans="1:11" s="2" customFormat="1" ht="12.75" customHeight="1" x14ac:dyDescent="0.25">
      <c r="B91" s="37" t="s">
        <v>75</v>
      </c>
      <c r="C91" s="38" t="s">
        <v>76</v>
      </c>
      <c r="D91" s="39">
        <v>0</v>
      </c>
      <c r="E91" s="39">
        <v>0</v>
      </c>
      <c r="F91" s="39">
        <f t="shared" si="24"/>
        <v>0</v>
      </c>
      <c r="G91" s="40">
        <v>0</v>
      </c>
      <c r="H91" s="39">
        <v>0</v>
      </c>
      <c r="I91" s="39">
        <f t="shared" si="25"/>
        <v>0</v>
      </c>
    </row>
    <row r="92" spans="1:11" s="2" customFormat="1" ht="12.75" customHeight="1" x14ac:dyDescent="0.25">
      <c r="B92" s="37" t="s">
        <v>77</v>
      </c>
      <c r="C92" s="38" t="s">
        <v>78</v>
      </c>
      <c r="D92" s="39">
        <v>0</v>
      </c>
      <c r="E92" s="39">
        <v>0</v>
      </c>
      <c r="F92" s="39">
        <f t="shared" si="24"/>
        <v>0</v>
      </c>
      <c r="G92" s="40">
        <v>0</v>
      </c>
      <c r="H92" s="39">
        <v>0</v>
      </c>
      <c r="I92" s="39">
        <f t="shared" si="25"/>
        <v>0</v>
      </c>
    </row>
    <row r="93" spans="1:11" s="2" customFormat="1" ht="2.25" customHeight="1" thickBot="1" x14ac:dyDescent="0.3">
      <c r="B93" s="37"/>
      <c r="C93" s="38"/>
      <c r="D93" s="39"/>
      <c r="E93" s="39"/>
      <c r="F93" s="39"/>
      <c r="G93" s="40"/>
      <c r="H93" s="39"/>
      <c r="I93" s="39"/>
    </row>
    <row r="94" spans="1:11" s="2" customFormat="1" ht="3" customHeight="1" x14ac:dyDescent="0.25">
      <c r="A94" s="44"/>
      <c r="B94" s="45"/>
      <c r="C94" s="46"/>
      <c r="D94" s="47"/>
      <c r="E94" s="47"/>
      <c r="F94" s="47"/>
      <c r="G94" s="48"/>
      <c r="H94" s="47"/>
      <c r="I94" s="47"/>
    </row>
    <row r="95" spans="1:11" s="23" customFormat="1" ht="15.95" customHeight="1" x14ac:dyDescent="0.25">
      <c r="A95" s="49" t="s">
        <v>80</v>
      </c>
      <c r="B95" s="49"/>
      <c r="C95" s="49"/>
      <c r="D95" s="50">
        <f t="shared" ref="D95:I95" si="26">SUM(D10,D52)</f>
        <v>86177413316</v>
      </c>
      <c r="E95" s="50">
        <f t="shared" si="26"/>
        <v>6014225718</v>
      </c>
      <c r="F95" s="50">
        <f t="shared" si="26"/>
        <v>92191639034</v>
      </c>
      <c r="G95" s="50">
        <f t="shared" si="26"/>
        <v>41215784307</v>
      </c>
      <c r="H95" s="50">
        <f t="shared" si="26"/>
        <v>40810408808</v>
      </c>
      <c r="I95" s="50">
        <f t="shared" si="26"/>
        <v>50975854727</v>
      </c>
      <c r="J95" s="21"/>
      <c r="K95" s="22"/>
    </row>
    <row r="96" spans="1:11" s="2" customFormat="1" ht="12.75" customHeight="1" x14ac:dyDescent="0.25">
      <c r="A96" s="51" t="s">
        <v>81</v>
      </c>
      <c r="B96" s="52"/>
      <c r="C96" s="52"/>
      <c r="D96" s="40"/>
      <c r="E96" s="40"/>
      <c r="F96" s="40"/>
      <c r="G96" s="40"/>
      <c r="H96" s="40"/>
      <c r="I96" s="40"/>
    </row>
    <row r="97" spans="4:9" s="2" customFormat="1" ht="12.75" customHeight="1" x14ac:dyDescent="0.25">
      <c r="D97" s="40"/>
      <c r="E97" s="40"/>
      <c r="F97" s="40"/>
      <c r="G97" s="40"/>
      <c r="H97" s="40"/>
      <c r="I97" s="40"/>
    </row>
    <row r="99" spans="4:9" x14ac:dyDescent="0.25">
      <c r="D99" s="53"/>
      <c r="E99" s="53"/>
      <c r="F99" s="53"/>
      <c r="G99" s="53"/>
      <c r="H99" s="53"/>
      <c r="I99" s="53"/>
    </row>
    <row r="100" spans="4:9" x14ac:dyDescent="0.25">
      <c r="D100" s="53"/>
      <c r="E100" s="53"/>
      <c r="F100" s="53"/>
      <c r="G100" s="53"/>
      <c r="H100" s="53"/>
      <c r="I100" s="53"/>
    </row>
    <row r="106" spans="4:9" x14ac:dyDescent="0.25">
      <c r="D106" s="54"/>
      <c r="E106" s="54"/>
      <c r="F106" s="54"/>
      <c r="G106" s="54"/>
      <c r="H106" s="54"/>
      <c r="I106" s="54"/>
    </row>
  </sheetData>
  <mergeCells count="20">
    <mergeCell ref="B87:C87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2024-07-29T18:28:32Z</dcterms:created>
  <dcterms:modified xsi:type="dcterms:W3CDTF">2024-07-29T18:28:32Z</dcterms:modified>
</cp:coreProperties>
</file>