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3C1181A-3E05-4FAD-883E-9B702912002F}" xr6:coauthVersionLast="40" xr6:coauthVersionMax="40" xr10:uidLastSave="{00000000-0000-0000-0000-000000000000}"/>
  <bookViews>
    <workbookView xWindow="0" yWindow="0" windowWidth="20490" windowHeight="7245" xr2:uid="{02DF3366-0C99-4C3A-B191-56CCF7C0C419}"/>
  </bookViews>
  <sheets>
    <sheet name="33 LDF-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F45" i="1" s="1"/>
  <c r="H45" i="1"/>
  <c r="G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F10" i="1" s="1"/>
  <c r="H10" i="1"/>
  <c r="G10" i="1"/>
  <c r="E10" i="1"/>
  <c r="E81" i="1" s="1"/>
  <c r="D10" i="1"/>
  <c r="D81" i="1" s="1"/>
  <c r="F81" i="1" l="1"/>
  <c r="I11" i="1"/>
  <c r="I10" i="1" s="1"/>
  <c r="I46" i="1"/>
  <c r="I45" i="1" s="1"/>
  <c r="I81" i="1" l="1"/>
</calcChain>
</file>

<file path=xl/sharedStrings.xml><?xml version="1.0" encoding="utf-8"?>
<sst xmlns="http://schemas.openxmlformats.org/spreadsheetml/2006/main" count="84" uniqueCount="51">
  <si>
    <t>GOBIERNO CONSTITUCIONAL DEL ESTADO DE CHIAPAS</t>
  </si>
  <si>
    <t>PODER EJECUTIVO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</si>
  <si>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</si>
  <si>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</si>
  <si>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</si>
  <si>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</si>
  <si>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</si>
  <si>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</si>
  <si>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</si>
  <si>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</si>
  <si>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</si>
  <si>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</si>
  <si>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</si>
  <si>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</si>
  <si>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</si>
  <si>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Gubernatura</t>
  </si>
  <si>
    <t>Secretaría General de Gobierno</t>
  </si>
  <si>
    <t>Secretaria de Hacienda</t>
  </si>
  <si>
    <t>Secretaría de la Honestidad y Función Pública</t>
  </si>
  <si>
    <t>Secretaría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</si>
  <si>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</si>
  <si>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</si>
  <si>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</si>
  <si>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</si>
  <si>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</si>
  <si>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</si>
  <si>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</si>
  <si>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</si>
  <si>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</si>
  <si>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</si>
  <si>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</si>
  <si>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</si>
  <si>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</si>
  <si>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</si>
  <si>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</si>
  <si>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</si>
  <si>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</si>
  <si>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</si>
  <si>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</si>
  <si>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</si>
  <si>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</si>
  <si>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Evaluación,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</si>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</sst>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/>
    <xf numFmtId="0" fontId="5" fillId="2" borderId="0" xfId="3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 readingOrder="1"/>
    </xf>
    <xf numFmtId="0" fontId="6" fillId="3" borderId="2" xfId="1" applyFont="1" applyFill="1" applyBorder="1" applyAlignment="1">
      <alignment horizontal="center" vertical="center" wrapText="1" readingOrder="1"/>
    </xf>
    <xf numFmtId="164" fontId="6" fillId="3" borderId="2" xfId="1" applyNumberFormat="1" applyFont="1" applyFill="1" applyBorder="1" applyAlignment="1">
      <alignment horizontal="center" vertical="top" wrapText="1" readingOrder="1"/>
    </xf>
    <xf numFmtId="164" fontId="6" fillId="3" borderId="3" xfId="1" applyNumberFormat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6" fillId="3" borderId="5" xfId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 readingOrder="1"/>
    </xf>
    <xf numFmtId="0" fontId="4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justify" vertical="top"/>
    </xf>
    <xf numFmtId="164" fontId="8" fillId="0" borderId="0" xfId="1" applyNumberFormat="1" applyFont="1" applyBorder="1" applyAlignment="1">
      <alignment horizontal="right" vertical="top"/>
    </xf>
    <xf numFmtId="0" fontId="9" fillId="4" borderId="7" xfId="1" applyFont="1" applyFill="1" applyBorder="1" applyAlignment="1">
      <alignment horizontal="justify" vertical="center"/>
    </xf>
    <xf numFmtId="164" fontId="9" fillId="4" borderId="7" xfId="1" applyNumberFormat="1" applyFont="1" applyFill="1" applyBorder="1" applyAlignment="1">
      <alignment horizontal="right" vertical="center"/>
    </xf>
    <xf numFmtId="164" fontId="10" fillId="0" borderId="0" xfId="2" applyNumberFormat="1" applyFont="1"/>
    <xf numFmtId="164" fontId="8" fillId="0" borderId="0" xfId="1" applyNumberFormat="1" applyFont="1" applyAlignment="1">
      <alignment horizontal="right" vertical="top"/>
    </xf>
    <xf numFmtId="0" fontId="10" fillId="0" borderId="0" xfId="2" applyFont="1"/>
    <xf numFmtId="164" fontId="4" fillId="0" borderId="0" xfId="2" applyNumberFormat="1" applyFont="1"/>
    <xf numFmtId="0" fontId="4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1" fillId="0" borderId="0" xfId="2" applyFont="1" applyBorder="1"/>
    <xf numFmtId="164" fontId="4" fillId="0" borderId="0" xfId="2" applyNumberFormat="1" applyFont="1" applyBorder="1"/>
    <xf numFmtId="164" fontId="7" fillId="0" borderId="0" xfId="4" applyNumberFormat="1" applyBorder="1" applyAlignment="1">
      <alignment horizontal="right"/>
    </xf>
    <xf numFmtId="0" fontId="4" fillId="0" borderId="0" xfId="2" applyFont="1" applyBorder="1"/>
    <xf numFmtId="0" fontId="4" fillId="0" borderId="8" xfId="4" applyFont="1" applyBorder="1" applyAlignment="1">
      <alignment horizontal="center" vertical="top"/>
    </xf>
    <xf numFmtId="0" fontId="4" fillId="0" borderId="8" xfId="4" applyFont="1" applyBorder="1" applyAlignment="1">
      <alignment horizontal="justify" vertical="top"/>
    </xf>
    <xf numFmtId="164" fontId="8" fillId="0" borderId="8" xfId="1" applyNumberFormat="1" applyFont="1" applyBorder="1" applyAlignment="1">
      <alignment horizontal="right" vertical="top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justify" vertical="top"/>
    </xf>
    <xf numFmtId="0" fontId="4" fillId="0" borderId="0" xfId="4" applyFont="1" applyAlignment="1">
      <alignment horizontal="center"/>
    </xf>
    <xf numFmtId="0" fontId="2" fillId="0" borderId="0" xfId="1"/>
    <xf numFmtId="0" fontId="4" fillId="0" borderId="9" xfId="4" applyFont="1" applyBorder="1" applyAlignment="1">
      <alignment horizontal="center"/>
    </xf>
    <xf numFmtId="0" fontId="4" fillId="0" borderId="9" xfId="4" applyFont="1" applyBorder="1" applyAlignment="1">
      <alignment horizontal="justify" vertical="top"/>
    </xf>
    <xf numFmtId="164" fontId="8" fillId="0" borderId="9" xfId="1" applyNumberFormat="1" applyFont="1" applyBorder="1" applyAlignment="1">
      <alignment horizontal="right" vertical="top"/>
    </xf>
    <xf numFmtId="0" fontId="9" fillId="3" borderId="8" xfId="1" applyFont="1" applyFill="1" applyBorder="1" applyAlignment="1">
      <alignment horizontal="justify" vertical="center"/>
    </xf>
    <xf numFmtId="164" fontId="9" fillId="3" borderId="8" xfId="1" applyNumberFormat="1" applyFont="1" applyFill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5" applyFont="1" applyAlignment="1">
      <alignment horizontal="left" vertical="top" wrapText="1"/>
    </xf>
    <xf numFmtId="0" fontId="4" fillId="0" borderId="0" xfId="2" applyFont="1" applyAlignment="1">
      <alignment horizontal="center"/>
    </xf>
    <xf numFmtId="164" fontId="10" fillId="0" borderId="0" xfId="2" applyNumberFormat="1" applyFont="1" applyAlignment="1">
      <alignment horizontal="center"/>
    </xf>
  </cellXfs>
  <cellStyles count="6">
    <cellStyle name="Normal" xfId="0" builtinId="0"/>
    <cellStyle name="Normal 12 3 2 2" xfId="2" xr:uid="{FEE23CC5-E5B3-41D7-9A4D-EEDBA084D675}"/>
    <cellStyle name="Normal 17" xfId="1" xr:uid="{AD322E6C-0F4A-45A1-A579-8D699BD1D85C}"/>
    <cellStyle name="Normal 18 2" xfId="3" xr:uid="{1090F36D-1120-4D92-B07B-973F4725E1BB}"/>
    <cellStyle name="Normal 2 2" xfId="5" xr:uid="{EC31E0F2-DA6B-4F40-8369-5668D0EF7A0B}"/>
    <cellStyle name="Normal 3_1. Ingreso Público" xfId="4" xr:uid="{F298A460-A3C2-4072-BA52-D136AD841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118DEE-FC28-4945-93B8-006880819716}"/>
            </a:ext>
          </a:extLst>
        </xdr:cNvPr>
        <xdr:cNvSpPr txBox="1"/>
      </xdr:nvSpPr>
      <xdr:spPr>
        <a:xfrm>
          <a:off x="7905750" y="6572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E9C8-A3A8-4647-BDE7-6AB4C69F1397}">
  <dimension ref="A1:L83"/>
  <sheetViews>
    <sheetView showGridLines="0" tabSelected="1" topLeftCell="A70" zoomScaleNormal="100" workbookViewId="0">
      <selection activeCell="D8" sqref="A8:XFD63"/>
    </sheetView>
  </sheetViews>
  <sheetFormatPr baseColWidth="10" defaultRowHeight="12.75" x14ac:dyDescent="0.2"/>
  <cols>
    <col min="1" max="2" width="1.7109375" style="45" customWidth="1"/>
    <col min="3" max="3" width="40.7109375" style="2" customWidth="1"/>
    <col min="4" max="9" width="15.140625" style="21" customWidth="1"/>
    <col min="10" max="10" width="11.42578125" style="2"/>
    <col min="11" max="11" width="20.5703125" style="35" customWidth="1"/>
    <col min="12" max="16384" width="11.42578125" style="35"/>
  </cols>
  <sheetData>
    <row r="1" spans="1:11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x14ac:dyDescent="0.2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x14ac:dyDescent="0.2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4" x14ac:dyDescent="0.2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">
      <c r="A9" s="13"/>
      <c r="B9" s="13"/>
      <c r="C9" s="14"/>
      <c r="D9" s="15"/>
      <c r="E9" s="15"/>
      <c r="F9" s="15"/>
      <c r="G9" s="15"/>
      <c r="H9" s="15"/>
      <c r="I9" s="15"/>
    </row>
    <row r="10" spans="1:11" s="20" customFormat="1" ht="12.75" customHeight="1" thickBot="1" x14ac:dyDescent="0.25">
      <c r="A10" s="16" t="s">
        <v>14</v>
      </c>
      <c r="B10" s="16"/>
      <c r="C10" s="16"/>
      <c r="D10" s="17">
        <f>SUM(D11:D43)</f>
        <v>36463048775</v>
      </c>
      <c r="E10" s="17">
        <f>SUM(E11:E43)</f>
        <v>4876990789</v>
      </c>
      <c r="F10" s="17">
        <f t="shared" ref="F10:I10" si="0">SUM(F11:F43)</f>
        <v>41340039564</v>
      </c>
      <c r="G10" s="17">
        <f t="shared" si="0"/>
        <v>17328525890</v>
      </c>
      <c r="H10" s="17">
        <f t="shared" si="0"/>
        <v>16967911477</v>
      </c>
      <c r="I10" s="17">
        <f t="shared" si="0"/>
        <v>24011513674</v>
      </c>
      <c r="J10" s="18"/>
      <c r="K10" s="19"/>
    </row>
    <row r="11" spans="1:11" s="2" customFormat="1" ht="12.75" customHeight="1" thickTop="1" x14ac:dyDescent="0.2">
      <c r="A11" s="13"/>
      <c r="B11" s="13"/>
      <c r="C11" s="14" t="s">
        <v>15</v>
      </c>
      <c r="D11" s="15">
        <v>34319892</v>
      </c>
      <c r="E11" s="15">
        <v>4809160</v>
      </c>
      <c r="F11" s="15">
        <f t="shared" ref="F11:F43" si="1">D11+E11</f>
        <v>39129052</v>
      </c>
      <c r="G11" s="15">
        <v>14206327</v>
      </c>
      <c r="H11" s="15">
        <v>14175965</v>
      </c>
      <c r="I11" s="15">
        <f t="shared" ref="I11:I33" si="2">F11-G11</f>
        <v>24922725</v>
      </c>
      <c r="K11" s="21"/>
    </row>
    <row r="12" spans="1:11" s="2" customFormat="1" ht="12.75" customHeight="1" x14ac:dyDescent="0.2">
      <c r="A12" s="13"/>
      <c r="B12" s="13"/>
      <c r="C12" s="14" t="s">
        <v>16</v>
      </c>
      <c r="D12" s="15">
        <v>419791789</v>
      </c>
      <c r="E12" s="15">
        <v>56558324</v>
      </c>
      <c r="F12" s="15">
        <f t="shared" si="1"/>
        <v>476350113</v>
      </c>
      <c r="G12" s="15">
        <v>210986400</v>
      </c>
      <c r="H12" s="15">
        <v>210986400</v>
      </c>
      <c r="I12" s="15">
        <f t="shared" si="2"/>
        <v>265363713</v>
      </c>
    </row>
    <row r="13" spans="1:11" s="2" customFormat="1" ht="12.75" customHeight="1" x14ac:dyDescent="0.2">
      <c r="A13" s="13"/>
      <c r="B13" s="13"/>
      <c r="C13" s="14" t="s">
        <v>17</v>
      </c>
      <c r="D13" s="15">
        <v>1749594038</v>
      </c>
      <c r="E13" s="15">
        <v>41896560</v>
      </c>
      <c r="F13" s="15">
        <f t="shared" si="1"/>
        <v>1791490598</v>
      </c>
      <c r="G13" s="15">
        <v>783623548</v>
      </c>
      <c r="H13" s="15">
        <v>665528623</v>
      </c>
      <c r="I13" s="15">
        <f t="shared" si="2"/>
        <v>1007867050</v>
      </c>
    </row>
    <row r="14" spans="1:11" s="2" customFormat="1" ht="12.75" customHeight="1" x14ac:dyDescent="0.2">
      <c r="A14" s="13"/>
      <c r="B14" s="13"/>
      <c r="C14" s="14" t="s">
        <v>18</v>
      </c>
      <c r="D14" s="15">
        <v>184143667</v>
      </c>
      <c r="E14" s="15">
        <v>19933517</v>
      </c>
      <c r="F14" s="15">
        <f t="shared" si="1"/>
        <v>204077184</v>
      </c>
      <c r="G14" s="15">
        <v>76335502</v>
      </c>
      <c r="H14" s="15">
        <v>74098062</v>
      </c>
      <c r="I14" s="15">
        <f t="shared" si="2"/>
        <v>127741682</v>
      </c>
    </row>
    <row r="15" spans="1:11" s="2" customFormat="1" ht="12.75" customHeight="1" x14ac:dyDescent="0.2">
      <c r="A15" s="22"/>
      <c r="B15" s="22"/>
      <c r="C15" s="14" t="s">
        <v>19</v>
      </c>
      <c r="D15" s="15">
        <v>67812833</v>
      </c>
      <c r="E15" s="15">
        <v>1783126</v>
      </c>
      <c r="F15" s="15">
        <f t="shared" si="1"/>
        <v>69595959</v>
      </c>
      <c r="G15" s="15">
        <v>29056295</v>
      </c>
      <c r="H15" s="15">
        <v>29051297</v>
      </c>
      <c r="I15" s="15">
        <f t="shared" si="2"/>
        <v>40539664</v>
      </c>
    </row>
    <row r="16" spans="1:11" s="2" customFormat="1" ht="12.75" customHeight="1" x14ac:dyDescent="0.2">
      <c r="A16" s="13"/>
      <c r="B16" s="13"/>
      <c r="C16" s="14" t="s">
        <v>20</v>
      </c>
      <c r="D16" s="15">
        <v>103077261</v>
      </c>
      <c r="E16" s="15">
        <v>44988532</v>
      </c>
      <c r="F16" s="15">
        <f t="shared" si="1"/>
        <v>148065793</v>
      </c>
      <c r="G16" s="15">
        <v>30376431</v>
      </c>
      <c r="H16" s="15">
        <v>25441062</v>
      </c>
      <c r="I16" s="15">
        <f t="shared" si="2"/>
        <v>117689362</v>
      </c>
    </row>
    <row r="17" spans="1:9" s="2" customFormat="1" ht="12.75" customHeight="1" x14ac:dyDescent="0.2">
      <c r="A17" s="13"/>
      <c r="B17" s="13"/>
      <c r="C17" s="14" t="s">
        <v>21</v>
      </c>
      <c r="D17" s="15">
        <v>245481936</v>
      </c>
      <c r="E17" s="15">
        <v>901783980</v>
      </c>
      <c r="F17" s="15">
        <f t="shared" si="1"/>
        <v>1147265916</v>
      </c>
      <c r="G17" s="15">
        <v>510950565</v>
      </c>
      <c r="H17" s="15">
        <v>466514911</v>
      </c>
      <c r="I17" s="15">
        <f t="shared" si="2"/>
        <v>636315351</v>
      </c>
    </row>
    <row r="18" spans="1:9" s="2" customFormat="1" ht="12.75" customHeight="1" x14ac:dyDescent="0.2">
      <c r="A18" s="13"/>
      <c r="B18" s="13"/>
      <c r="C18" s="14" t="s">
        <v>22</v>
      </c>
      <c r="D18" s="15">
        <v>116032297</v>
      </c>
      <c r="E18" s="15">
        <v>23454729</v>
      </c>
      <c r="F18" s="15">
        <f t="shared" si="1"/>
        <v>139487026</v>
      </c>
      <c r="G18" s="15">
        <v>53749719</v>
      </c>
      <c r="H18" s="15">
        <v>52196251</v>
      </c>
      <c r="I18" s="15">
        <f t="shared" si="2"/>
        <v>85737307</v>
      </c>
    </row>
    <row r="19" spans="1:9" s="2" customFormat="1" ht="12.75" customHeight="1" x14ac:dyDescent="0.2">
      <c r="A19" s="13"/>
      <c r="B19" s="13"/>
      <c r="C19" s="14" t="s">
        <v>23</v>
      </c>
      <c r="D19" s="15">
        <v>107294495</v>
      </c>
      <c r="E19" s="15">
        <v>22029508</v>
      </c>
      <c r="F19" s="15">
        <f t="shared" si="1"/>
        <v>129324003</v>
      </c>
      <c r="G19" s="15">
        <v>50012517</v>
      </c>
      <c r="H19" s="15">
        <v>45376776</v>
      </c>
      <c r="I19" s="15">
        <f t="shared" si="2"/>
        <v>79311486</v>
      </c>
    </row>
    <row r="20" spans="1:9" s="2" customFormat="1" ht="12.75" customHeight="1" x14ac:dyDescent="0.2">
      <c r="A20" s="13"/>
      <c r="B20" s="13"/>
      <c r="C20" s="14" t="s">
        <v>24</v>
      </c>
      <c r="D20" s="15">
        <v>83671202</v>
      </c>
      <c r="E20" s="15">
        <v>195328418</v>
      </c>
      <c r="F20" s="15">
        <f t="shared" si="1"/>
        <v>278999620</v>
      </c>
      <c r="G20" s="15">
        <v>161108172</v>
      </c>
      <c r="H20" s="15">
        <v>154535862</v>
      </c>
      <c r="I20" s="15">
        <f t="shared" si="2"/>
        <v>117891448</v>
      </c>
    </row>
    <row r="21" spans="1:9" s="2" customFormat="1" ht="12.75" customHeight="1" x14ac:dyDescent="0.2">
      <c r="A21" s="13"/>
      <c r="B21" s="13"/>
      <c r="C21" s="14" t="s">
        <v>25</v>
      </c>
      <c r="D21" s="15">
        <v>239192221</v>
      </c>
      <c r="E21" s="15">
        <v>143208024</v>
      </c>
      <c r="F21" s="15">
        <f t="shared" si="1"/>
        <v>382400245</v>
      </c>
      <c r="G21" s="15">
        <v>218044179</v>
      </c>
      <c r="H21" s="15">
        <v>213174191</v>
      </c>
      <c r="I21" s="15">
        <f t="shared" si="2"/>
        <v>164356066</v>
      </c>
    </row>
    <row r="22" spans="1:9" s="2" customFormat="1" ht="12.75" customHeight="1" x14ac:dyDescent="0.2">
      <c r="A22" s="13"/>
      <c r="B22" s="13"/>
      <c r="C22" s="14" t="s">
        <v>26</v>
      </c>
      <c r="D22" s="15">
        <v>136659412</v>
      </c>
      <c r="E22" s="15">
        <v>23629425</v>
      </c>
      <c r="F22" s="15">
        <f t="shared" si="1"/>
        <v>160288837</v>
      </c>
      <c r="G22" s="15">
        <v>95578622</v>
      </c>
      <c r="H22" s="15">
        <v>95372973</v>
      </c>
      <c r="I22" s="15">
        <f t="shared" si="2"/>
        <v>64710215</v>
      </c>
    </row>
    <row r="23" spans="1:9" s="2" customFormat="1" ht="26.25" customHeight="1" x14ac:dyDescent="0.2">
      <c r="A23" s="13"/>
      <c r="B23" s="13"/>
      <c r="C23" s="14" t="s">
        <v>27</v>
      </c>
      <c r="D23" s="15">
        <v>23201779</v>
      </c>
      <c r="E23" s="15">
        <v>220534</v>
      </c>
      <c r="F23" s="15">
        <f t="shared" si="1"/>
        <v>23422313</v>
      </c>
      <c r="G23" s="15">
        <v>13384389</v>
      </c>
      <c r="H23" s="15">
        <v>13313940</v>
      </c>
      <c r="I23" s="15">
        <f t="shared" si="2"/>
        <v>10037924</v>
      </c>
    </row>
    <row r="24" spans="1:9" s="2" customFormat="1" ht="26.25" customHeight="1" x14ac:dyDescent="0.2">
      <c r="A24" s="13"/>
      <c r="B24" s="13"/>
      <c r="C24" s="14" t="s">
        <v>28</v>
      </c>
      <c r="D24" s="15">
        <v>2940886379</v>
      </c>
      <c r="E24" s="15">
        <v>1829684062</v>
      </c>
      <c r="F24" s="15">
        <f t="shared" si="1"/>
        <v>4770570441</v>
      </c>
      <c r="G24" s="15">
        <v>2320480751</v>
      </c>
      <c r="H24" s="15">
        <v>2320480751</v>
      </c>
      <c r="I24" s="15">
        <f t="shared" si="2"/>
        <v>2450089690</v>
      </c>
    </row>
    <row r="25" spans="1:9" s="2" customFormat="1" ht="12.75" customHeight="1" x14ac:dyDescent="0.2">
      <c r="A25" s="13"/>
      <c r="B25" s="13"/>
      <c r="C25" s="14" t="s">
        <v>29</v>
      </c>
      <c r="D25" s="15">
        <v>48135801</v>
      </c>
      <c r="E25" s="15">
        <v>2566918</v>
      </c>
      <c r="F25" s="15">
        <f t="shared" si="1"/>
        <v>50702719</v>
      </c>
      <c r="G25" s="15">
        <v>21356748</v>
      </c>
      <c r="H25" s="15">
        <v>21209762</v>
      </c>
      <c r="I25" s="15">
        <f t="shared" si="2"/>
        <v>29345971</v>
      </c>
    </row>
    <row r="26" spans="1:9" s="2" customFormat="1" ht="12.75" customHeight="1" x14ac:dyDescent="0.2">
      <c r="A26" s="13"/>
      <c r="B26" s="13"/>
      <c r="C26" s="14" t="s">
        <v>30</v>
      </c>
      <c r="D26" s="15">
        <v>7830225</v>
      </c>
      <c r="E26" s="15">
        <v>1320345</v>
      </c>
      <c r="F26" s="15">
        <f t="shared" si="1"/>
        <v>9150570</v>
      </c>
      <c r="G26" s="15">
        <v>3547411</v>
      </c>
      <c r="H26" s="15">
        <v>3529464</v>
      </c>
      <c r="I26" s="15">
        <f t="shared" si="2"/>
        <v>5603159</v>
      </c>
    </row>
    <row r="27" spans="1:9" s="2" customFormat="1" ht="12.75" customHeight="1" x14ac:dyDescent="0.2">
      <c r="A27" s="13"/>
      <c r="B27" s="13"/>
      <c r="C27" s="14" t="s">
        <v>31</v>
      </c>
      <c r="D27" s="15">
        <v>32552319</v>
      </c>
      <c r="E27" s="15">
        <v>927057</v>
      </c>
      <c r="F27" s="15">
        <f t="shared" si="1"/>
        <v>33479376</v>
      </c>
      <c r="G27" s="15">
        <v>13797727</v>
      </c>
      <c r="H27" s="15">
        <v>13797374</v>
      </c>
      <c r="I27" s="15">
        <f t="shared" si="2"/>
        <v>19681649</v>
      </c>
    </row>
    <row r="28" spans="1:9" s="2" customFormat="1" ht="26.25" customHeight="1" x14ac:dyDescent="0.2">
      <c r="A28" s="13"/>
      <c r="B28" s="13"/>
      <c r="C28" s="14" t="s">
        <v>32</v>
      </c>
      <c r="D28" s="15">
        <v>45686268</v>
      </c>
      <c r="E28" s="15">
        <v>1768565</v>
      </c>
      <c r="F28" s="15">
        <f t="shared" si="1"/>
        <v>47454833</v>
      </c>
      <c r="G28" s="15">
        <v>19110659</v>
      </c>
      <c r="H28" s="15">
        <v>19096772</v>
      </c>
      <c r="I28" s="15">
        <f t="shared" si="2"/>
        <v>28344174</v>
      </c>
    </row>
    <row r="29" spans="1:9" s="2" customFormat="1" ht="12.75" customHeight="1" x14ac:dyDescent="0.2">
      <c r="A29" s="13"/>
      <c r="B29" s="13"/>
      <c r="C29" s="14" t="s">
        <v>33</v>
      </c>
      <c r="D29" s="15">
        <v>6810089</v>
      </c>
      <c r="E29" s="15">
        <v>29552</v>
      </c>
      <c r="F29" s="15">
        <f t="shared" si="1"/>
        <v>6839641</v>
      </c>
      <c r="G29" s="15">
        <v>2956171</v>
      </c>
      <c r="H29" s="15">
        <v>2956171</v>
      </c>
      <c r="I29" s="15">
        <f t="shared" si="2"/>
        <v>3883470</v>
      </c>
    </row>
    <row r="30" spans="1:9" s="2" customFormat="1" ht="26.25" customHeight="1" x14ac:dyDescent="0.2">
      <c r="A30" s="13"/>
      <c r="B30" s="13"/>
      <c r="C30" s="14" t="s">
        <v>34</v>
      </c>
      <c r="D30" s="15">
        <v>21772467</v>
      </c>
      <c r="E30" s="15">
        <v>691996</v>
      </c>
      <c r="F30" s="15">
        <f t="shared" si="1"/>
        <v>22464463</v>
      </c>
      <c r="G30" s="15">
        <v>8832789</v>
      </c>
      <c r="H30" s="15">
        <v>8810281</v>
      </c>
      <c r="I30" s="15">
        <f t="shared" si="2"/>
        <v>13631674</v>
      </c>
    </row>
    <row r="31" spans="1:9" s="2" customFormat="1" ht="12.75" customHeight="1" x14ac:dyDescent="0.2">
      <c r="A31" s="13"/>
      <c r="B31" s="13"/>
      <c r="C31" s="14" t="s">
        <v>35</v>
      </c>
      <c r="D31" s="15">
        <v>12013420</v>
      </c>
      <c r="E31" s="15">
        <v>114554</v>
      </c>
      <c r="F31" s="15">
        <f t="shared" si="1"/>
        <v>12127974</v>
      </c>
      <c r="G31" s="15">
        <v>5368735</v>
      </c>
      <c r="H31" s="15">
        <v>4838134</v>
      </c>
      <c r="I31" s="15">
        <f t="shared" si="2"/>
        <v>6759239</v>
      </c>
    </row>
    <row r="32" spans="1:9" s="2" customFormat="1" ht="26.25" customHeight="1" x14ac:dyDescent="0.2">
      <c r="A32" s="13"/>
      <c r="B32" s="13"/>
      <c r="C32" s="14" t="s">
        <v>36</v>
      </c>
      <c r="D32" s="15">
        <v>6758552</v>
      </c>
      <c r="E32" s="15">
        <v>949482</v>
      </c>
      <c r="F32" s="15">
        <f t="shared" si="1"/>
        <v>7708034</v>
      </c>
      <c r="G32" s="15">
        <v>3496896</v>
      </c>
      <c r="H32" s="15">
        <v>3345948</v>
      </c>
      <c r="I32" s="15">
        <f t="shared" si="2"/>
        <v>4211138</v>
      </c>
    </row>
    <row r="33" spans="1:12" s="2" customFormat="1" ht="26.25" customHeight="1" x14ac:dyDescent="0.2">
      <c r="A33" s="13"/>
      <c r="B33" s="13"/>
      <c r="C33" s="14" t="s">
        <v>37</v>
      </c>
      <c r="D33" s="15">
        <v>5861390</v>
      </c>
      <c r="E33" s="15">
        <v>-23860</v>
      </c>
      <c r="F33" s="15">
        <f t="shared" si="1"/>
        <v>5837530</v>
      </c>
      <c r="G33" s="15">
        <v>2396128</v>
      </c>
      <c r="H33" s="15">
        <v>2396128</v>
      </c>
      <c r="I33" s="15">
        <f t="shared" si="2"/>
        <v>3441402</v>
      </c>
      <c r="L33" s="21"/>
    </row>
    <row r="34" spans="1:12" s="2" customFormat="1" ht="12" customHeight="1" x14ac:dyDescent="0.2">
      <c r="A34" s="13"/>
      <c r="B34" s="13"/>
      <c r="C34" s="14" t="s">
        <v>38</v>
      </c>
      <c r="D34" s="15">
        <v>9998671530</v>
      </c>
      <c r="E34" s="15">
        <v>1357623600</v>
      </c>
      <c r="F34" s="15">
        <f>D34+E34</f>
        <v>11356295130</v>
      </c>
      <c r="G34" s="15">
        <v>5311281931</v>
      </c>
      <c r="H34" s="15">
        <v>5146523428</v>
      </c>
      <c r="I34" s="15">
        <f>F34-G34</f>
        <v>6045013199</v>
      </c>
    </row>
    <row r="35" spans="1:12" s="2" customFormat="1" ht="12" customHeight="1" x14ac:dyDescent="0.2">
      <c r="A35" s="13"/>
      <c r="B35" s="13"/>
      <c r="C35" s="14" t="s">
        <v>39</v>
      </c>
      <c r="D35" s="15">
        <v>511046497</v>
      </c>
      <c r="E35" s="15">
        <v>8517048</v>
      </c>
      <c r="F35" s="15">
        <f>D35+E35</f>
        <v>519563545</v>
      </c>
      <c r="G35" s="15">
        <v>164655129</v>
      </c>
      <c r="H35" s="15">
        <v>164617499</v>
      </c>
      <c r="I35" s="15">
        <f>F35-G35</f>
        <v>354908416</v>
      </c>
    </row>
    <row r="36" spans="1:12" s="2" customFormat="1" ht="12.75" customHeight="1" x14ac:dyDescent="0.2">
      <c r="A36" s="13"/>
      <c r="B36" s="13"/>
      <c r="C36" s="14" t="s">
        <v>40</v>
      </c>
      <c r="D36" s="15">
        <v>27930548</v>
      </c>
      <c r="E36" s="15">
        <v>12635789</v>
      </c>
      <c r="F36" s="15">
        <f t="shared" si="1"/>
        <v>40566337</v>
      </c>
      <c r="G36" s="15">
        <v>22869540</v>
      </c>
      <c r="H36" s="15">
        <v>22869540</v>
      </c>
      <c r="I36" s="15">
        <f t="shared" ref="I36:I43" si="3">F36-G36</f>
        <v>17696797</v>
      </c>
    </row>
    <row r="37" spans="1:12" s="2" customFormat="1" ht="25.5" x14ac:dyDescent="0.2">
      <c r="A37" s="13"/>
      <c r="B37" s="13"/>
      <c r="C37" s="14" t="s">
        <v>41</v>
      </c>
      <c r="D37" s="15">
        <v>0</v>
      </c>
      <c r="E37" s="15">
        <v>32471028</v>
      </c>
      <c r="F37" s="15">
        <f t="shared" si="1"/>
        <v>32471028</v>
      </c>
      <c r="G37" s="15">
        <v>11510999</v>
      </c>
      <c r="H37" s="15">
        <v>11510999</v>
      </c>
      <c r="I37" s="15">
        <f t="shared" si="3"/>
        <v>20960029</v>
      </c>
    </row>
    <row r="38" spans="1:12" s="2" customFormat="1" ht="12.75" customHeight="1" x14ac:dyDescent="0.2">
      <c r="A38" s="13"/>
      <c r="B38" s="13"/>
      <c r="C38" s="14" t="s">
        <v>42</v>
      </c>
      <c r="D38" s="15">
        <v>0</v>
      </c>
      <c r="E38" s="15">
        <v>905851</v>
      </c>
      <c r="F38" s="15">
        <f t="shared" si="1"/>
        <v>905851</v>
      </c>
      <c r="G38" s="15">
        <v>905851</v>
      </c>
      <c r="H38" s="15">
        <v>905851</v>
      </c>
      <c r="I38" s="15">
        <f t="shared" si="3"/>
        <v>0</v>
      </c>
    </row>
    <row r="39" spans="1:12" s="2" customFormat="1" ht="12.75" customHeight="1" x14ac:dyDescent="0.2">
      <c r="A39" s="13"/>
      <c r="B39" s="13"/>
      <c r="C39" s="14" t="s">
        <v>43</v>
      </c>
      <c r="D39" s="15">
        <v>2338950</v>
      </c>
      <c r="E39" s="15">
        <v>0</v>
      </c>
      <c r="F39" s="15">
        <f t="shared" si="1"/>
        <v>2338950</v>
      </c>
      <c r="G39" s="15">
        <v>600000</v>
      </c>
      <c r="H39" s="15">
        <v>600000</v>
      </c>
      <c r="I39" s="15">
        <f t="shared" si="3"/>
        <v>1738950</v>
      </c>
    </row>
    <row r="40" spans="1:12" s="2" customFormat="1" ht="12.75" customHeight="1" x14ac:dyDescent="0.2">
      <c r="A40" s="13"/>
      <c r="B40" s="13"/>
      <c r="C40" s="14" t="s">
        <v>44</v>
      </c>
      <c r="D40" s="15">
        <v>731957291</v>
      </c>
      <c r="E40" s="15">
        <v>0</v>
      </c>
      <c r="F40" s="15">
        <f t="shared" si="1"/>
        <v>731957291</v>
      </c>
      <c r="G40" s="15">
        <v>312038350</v>
      </c>
      <c r="H40" s="15">
        <v>312038350</v>
      </c>
      <c r="I40" s="15">
        <f t="shared" si="3"/>
        <v>419918941</v>
      </c>
    </row>
    <row r="41" spans="1:12" s="2" customFormat="1" ht="12.75" customHeight="1" x14ac:dyDescent="0.2">
      <c r="A41" s="13"/>
      <c r="B41" s="13"/>
      <c r="C41" s="14" t="s">
        <v>45</v>
      </c>
      <c r="D41" s="15">
        <v>1444237622</v>
      </c>
      <c r="E41" s="15">
        <v>0</v>
      </c>
      <c r="F41" s="15">
        <f t="shared" si="1"/>
        <v>1444237622</v>
      </c>
      <c r="G41" s="15">
        <v>1064937024</v>
      </c>
      <c r="H41" s="15">
        <v>1064937024</v>
      </c>
      <c r="I41" s="15">
        <f t="shared" si="3"/>
        <v>379300598</v>
      </c>
    </row>
    <row r="42" spans="1:12" s="20" customFormat="1" ht="13.5" customHeight="1" x14ac:dyDescent="0.2">
      <c r="A42" s="23"/>
      <c r="B42" s="23"/>
      <c r="C42" s="14" t="s">
        <v>46</v>
      </c>
      <c r="D42" s="15">
        <v>9332035948</v>
      </c>
      <c r="E42" s="15">
        <v>94798234</v>
      </c>
      <c r="F42" s="15">
        <f t="shared" si="1"/>
        <v>9426834182</v>
      </c>
      <c r="G42" s="15">
        <v>5790970385</v>
      </c>
      <c r="H42" s="15">
        <v>5783681688</v>
      </c>
      <c r="I42" s="15">
        <f t="shared" si="3"/>
        <v>3635863797</v>
      </c>
    </row>
    <row r="43" spans="1:12" s="2" customFormat="1" ht="12.75" customHeight="1" x14ac:dyDescent="0.2">
      <c r="A43" s="13"/>
      <c r="B43" s="13"/>
      <c r="C43" s="14" t="s">
        <v>47</v>
      </c>
      <c r="D43" s="15">
        <v>7776250657</v>
      </c>
      <c r="E43" s="15">
        <v>52386731</v>
      </c>
      <c r="F43" s="15">
        <f t="shared" si="1"/>
        <v>7828637388</v>
      </c>
      <c r="G43" s="15">
        <v>0</v>
      </c>
      <c r="H43" s="15">
        <v>0</v>
      </c>
      <c r="I43" s="15">
        <f t="shared" si="3"/>
        <v>7828637388</v>
      </c>
    </row>
    <row r="44" spans="1:12" s="2" customFormat="1" ht="6" customHeight="1" x14ac:dyDescent="0.2">
      <c r="A44" s="24"/>
      <c r="B44" s="24"/>
      <c r="C44" s="25"/>
      <c r="D44" s="26"/>
      <c r="E44" s="26"/>
      <c r="F44" s="27"/>
      <c r="G44" s="26"/>
      <c r="H44" s="26"/>
      <c r="I44" s="26"/>
    </row>
    <row r="45" spans="1:12" s="20" customFormat="1" ht="12.75" customHeight="1" thickBot="1" x14ac:dyDescent="0.25">
      <c r="A45" s="16" t="s">
        <v>48</v>
      </c>
      <c r="B45" s="16"/>
      <c r="C45" s="16"/>
      <c r="D45" s="17">
        <f>SUM(D46:D78)</f>
        <v>49714364541</v>
      </c>
      <c r="E45" s="17">
        <f t="shared" ref="E45:I45" si="4">SUM(E46:E78)</f>
        <v>1137234929</v>
      </c>
      <c r="F45" s="17">
        <f t="shared" si="4"/>
        <v>50851599470</v>
      </c>
      <c r="G45" s="17">
        <f t="shared" si="4"/>
        <v>23887258417</v>
      </c>
      <c r="H45" s="17">
        <f t="shared" si="4"/>
        <v>23842497331</v>
      </c>
      <c r="I45" s="17">
        <f t="shared" si="4"/>
        <v>26964341053</v>
      </c>
      <c r="J45" s="18"/>
      <c r="K45" s="19"/>
    </row>
    <row r="46" spans="1:12" s="2" customFormat="1" ht="12.75" customHeight="1" thickTop="1" x14ac:dyDescent="0.2">
      <c r="A46" s="13"/>
      <c r="B46" s="13"/>
      <c r="C46" s="14" t="s">
        <v>15</v>
      </c>
      <c r="D46" s="15">
        <v>0</v>
      </c>
      <c r="E46" s="15">
        <v>0</v>
      </c>
      <c r="F46" s="15">
        <f t="shared" ref="F46:F78" si="5">D46+E46</f>
        <v>0</v>
      </c>
      <c r="G46" s="15">
        <v>0</v>
      </c>
      <c r="H46" s="15">
        <v>0</v>
      </c>
      <c r="I46" s="15">
        <f t="shared" ref="I46:I68" si="6">F46-G46</f>
        <v>0</v>
      </c>
      <c r="K46" s="21"/>
    </row>
    <row r="47" spans="1:12" s="28" customFormat="1" ht="12.75" customHeight="1" x14ac:dyDescent="0.2">
      <c r="A47" s="13"/>
      <c r="B47" s="13"/>
      <c r="C47" s="14" t="s">
        <v>16</v>
      </c>
      <c r="D47" s="15">
        <v>2962212</v>
      </c>
      <c r="E47" s="15">
        <v>10847275</v>
      </c>
      <c r="F47" s="15">
        <f t="shared" si="5"/>
        <v>13809487</v>
      </c>
      <c r="G47" s="15">
        <v>0</v>
      </c>
      <c r="H47" s="15">
        <v>0</v>
      </c>
      <c r="I47" s="15">
        <f t="shared" si="6"/>
        <v>13809487</v>
      </c>
    </row>
    <row r="48" spans="1:12" s="28" customFormat="1" ht="12.75" customHeight="1" x14ac:dyDescent="0.2">
      <c r="A48" s="13"/>
      <c r="B48" s="13"/>
      <c r="C48" s="14" t="s">
        <v>17</v>
      </c>
      <c r="D48" s="15">
        <v>2000000</v>
      </c>
      <c r="E48" s="15">
        <v>-307700</v>
      </c>
      <c r="F48" s="15">
        <f t="shared" si="5"/>
        <v>1692300</v>
      </c>
      <c r="G48" s="15">
        <v>0</v>
      </c>
      <c r="H48" s="15">
        <v>0</v>
      </c>
      <c r="I48" s="15">
        <f t="shared" si="6"/>
        <v>1692300</v>
      </c>
    </row>
    <row r="49" spans="1:9" s="2" customFormat="1" ht="12.75" customHeight="1" x14ac:dyDescent="0.2">
      <c r="A49" s="13"/>
      <c r="B49" s="13"/>
      <c r="C49" s="14" t="s">
        <v>18</v>
      </c>
      <c r="D49" s="15">
        <v>0</v>
      </c>
      <c r="E49" s="15">
        <v>380</v>
      </c>
      <c r="F49" s="15">
        <f t="shared" si="5"/>
        <v>380</v>
      </c>
      <c r="G49" s="15">
        <v>0</v>
      </c>
      <c r="H49" s="15">
        <v>0</v>
      </c>
      <c r="I49" s="15">
        <f t="shared" si="6"/>
        <v>380</v>
      </c>
    </row>
    <row r="50" spans="1:9" s="2" customFormat="1" ht="12.75" customHeight="1" x14ac:dyDescent="0.2">
      <c r="A50" s="22"/>
      <c r="B50" s="22"/>
      <c r="C50" s="14" t="s">
        <v>19</v>
      </c>
      <c r="D50" s="15">
        <v>0</v>
      </c>
      <c r="E50" s="15">
        <v>43241416</v>
      </c>
      <c r="F50" s="15">
        <f t="shared" si="5"/>
        <v>43241416</v>
      </c>
      <c r="G50" s="15">
        <v>0</v>
      </c>
      <c r="H50" s="15">
        <v>0</v>
      </c>
      <c r="I50" s="15">
        <f t="shared" si="6"/>
        <v>43241416</v>
      </c>
    </row>
    <row r="51" spans="1:9" s="2" customFormat="1" ht="12.75" customHeight="1" x14ac:dyDescent="0.2">
      <c r="A51" s="13"/>
      <c r="B51" s="13"/>
      <c r="C51" s="14" t="s">
        <v>20</v>
      </c>
      <c r="D51" s="15">
        <v>0</v>
      </c>
      <c r="E51" s="15">
        <v>0</v>
      </c>
      <c r="F51" s="15">
        <f t="shared" si="5"/>
        <v>0</v>
      </c>
      <c r="G51" s="15">
        <v>0</v>
      </c>
      <c r="H51" s="15">
        <v>0</v>
      </c>
      <c r="I51" s="15">
        <f t="shared" si="6"/>
        <v>0</v>
      </c>
    </row>
    <row r="52" spans="1:9" s="2" customFormat="1" ht="12.75" customHeight="1" x14ac:dyDescent="0.2">
      <c r="A52" s="13"/>
      <c r="B52" s="13"/>
      <c r="C52" s="14" t="s">
        <v>21</v>
      </c>
      <c r="D52" s="15">
        <v>2321787152</v>
      </c>
      <c r="E52" s="15">
        <v>-196972561</v>
      </c>
      <c r="F52" s="15">
        <f t="shared" si="5"/>
        <v>2124814591</v>
      </c>
      <c r="G52" s="15">
        <v>841365599</v>
      </c>
      <c r="H52" s="15">
        <v>835498288</v>
      </c>
      <c r="I52" s="15">
        <f t="shared" si="6"/>
        <v>1283448992</v>
      </c>
    </row>
    <row r="53" spans="1:9" s="2" customFormat="1" ht="12.75" customHeight="1" x14ac:dyDescent="0.2">
      <c r="A53" s="13"/>
      <c r="B53" s="13"/>
      <c r="C53" s="14" t="s">
        <v>22</v>
      </c>
      <c r="D53" s="15">
        <v>0</v>
      </c>
      <c r="E53" s="15">
        <v>0</v>
      </c>
      <c r="F53" s="15">
        <f t="shared" si="5"/>
        <v>0</v>
      </c>
      <c r="G53" s="15">
        <v>0</v>
      </c>
      <c r="H53" s="15">
        <v>0</v>
      </c>
      <c r="I53" s="15">
        <f t="shared" si="6"/>
        <v>0</v>
      </c>
    </row>
    <row r="54" spans="1:9" s="2" customFormat="1" ht="12.75" customHeight="1" x14ac:dyDescent="0.2">
      <c r="A54" s="13"/>
      <c r="B54" s="13"/>
      <c r="C54" s="14" t="s">
        <v>23</v>
      </c>
      <c r="D54" s="15">
        <v>0</v>
      </c>
      <c r="E54" s="15">
        <v>0</v>
      </c>
      <c r="F54" s="15">
        <f t="shared" si="5"/>
        <v>0</v>
      </c>
      <c r="G54" s="15">
        <v>0</v>
      </c>
      <c r="H54" s="15">
        <v>0</v>
      </c>
      <c r="I54" s="15">
        <f t="shared" si="6"/>
        <v>0</v>
      </c>
    </row>
    <row r="55" spans="1:9" s="2" customFormat="1" ht="12.75" customHeight="1" x14ac:dyDescent="0.2">
      <c r="A55" s="13"/>
      <c r="B55" s="13"/>
      <c r="C55" s="14" t="s">
        <v>24</v>
      </c>
      <c r="D55" s="15">
        <v>0</v>
      </c>
      <c r="E55" s="15">
        <v>0</v>
      </c>
      <c r="F55" s="15">
        <f t="shared" si="5"/>
        <v>0</v>
      </c>
      <c r="G55" s="15">
        <v>0</v>
      </c>
      <c r="H55" s="15">
        <v>0</v>
      </c>
      <c r="I55" s="15">
        <f t="shared" si="6"/>
        <v>0</v>
      </c>
    </row>
    <row r="56" spans="1:9" s="2" customFormat="1" ht="12.75" customHeight="1" x14ac:dyDescent="0.2">
      <c r="A56" s="13"/>
      <c r="B56" s="13"/>
      <c r="C56" s="14" t="s">
        <v>25</v>
      </c>
      <c r="D56" s="15">
        <v>0</v>
      </c>
      <c r="E56" s="15">
        <v>0</v>
      </c>
      <c r="F56" s="15">
        <f t="shared" si="5"/>
        <v>0</v>
      </c>
      <c r="G56" s="15">
        <v>0</v>
      </c>
      <c r="H56" s="15">
        <v>0</v>
      </c>
      <c r="I56" s="15">
        <f t="shared" si="6"/>
        <v>0</v>
      </c>
    </row>
    <row r="57" spans="1:9" s="2" customFormat="1" ht="12.75" customHeight="1" x14ac:dyDescent="0.2">
      <c r="A57" s="13"/>
      <c r="B57" s="13"/>
      <c r="C57" s="14" t="s">
        <v>26</v>
      </c>
      <c r="D57" s="15">
        <v>0</v>
      </c>
      <c r="E57" s="15">
        <v>0</v>
      </c>
      <c r="F57" s="15">
        <f t="shared" si="5"/>
        <v>0</v>
      </c>
      <c r="G57" s="15">
        <v>0</v>
      </c>
      <c r="H57" s="15">
        <v>0</v>
      </c>
      <c r="I57" s="15">
        <f t="shared" si="6"/>
        <v>0</v>
      </c>
    </row>
    <row r="58" spans="1:9" s="2" customFormat="1" ht="26.25" customHeight="1" x14ac:dyDescent="0.2">
      <c r="A58" s="13"/>
      <c r="B58" s="13"/>
      <c r="C58" s="14" t="s">
        <v>27</v>
      </c>
      <c r="D58" s="15">
        <v>0</v>
      </c>
      <c r="E58" s="15">
        <v>924000</v>
      </c>
      <c r="F58" s="15">
        <f t="shared" si="5"/>
        <v>924000</v>
      </c>
      <c r="G58" s="15">
        <v>0</v>
      </c>
      <c r="H58" s="15">
        <v>0</v>
      </c>
      <c r="I58" s="15">
        <f t="shared" si="6"/>
        <v>924000</v>
      </c>
    </row>
    <row r="59" spans="1:9" s="2" customFormat="1" ht="26.25" customHeight="1" x14ac:dyDescent="0.2">
      <c r="A59" s="13"/>
      <c r="B59" s="13"/>
      <c r="C59" s="14" t="s">
        <v>28</v>
      </c>
      <c r="D59" s="15">
        <v>60556202</v>
      </c>
      <c r="E59" s="15">
        <v>48896821</v>
      </c>
      <c r="F59" s="15">
        <f t="shared" si="5"/>
        <v>109453023</v>
      </c>
      <c r="G59" s="15">
        <v>6316880</v>
      </c>
      <c r="H59" s="15">
        <v>6316880</v>
      </c>
      <c r="I59" s="15">
        <f t="shared" si="6"/>
        <v>103136143</v>
      </c>
    </row>
    <row r="60" spans="1:9" s="2" customFormat="1" ht="12.75" customHeight="1" x14ac:dyDescent="0.2">
      <c r="A60" s="13"/>
      <c r="B60" s="13"/>
      <c r="C60" s="14" t="s">
        <v>29</v>
      </c>
      <c r="D60" s="15">
        <v>0</v>
      </c>
      <c r="E60" s="15">
        <v>0</v>
      </c>
      <c r="F60" s="15">
        <f t="shared" si="5"/>
        <v>0</v>
      </c>
      <c r="G60" s="15">
        <v>0</v>
      </c>
      <c r="H60" s="15">
        <v>0</v>
      </c>
      <c r="I60" s="15">
        <f t="shared" si="6"/>
        <v>0</v>
      </c>
    </row>
    <row r="61" spans="1:9" s="2" customFormat="1" ht="12.75" customHeight="1" x14ac:dyDescent="0.2">
      <c r="A61" s="29"/>
      <c r="B61" s="29"/>
      <c r="C61" s="30" t="s">
        <v>30</v>
      </c>
      <c r="D61" s="31">
        <v>0</v>
      </c>
      <c r="E61" s="31">
        <v>12780655</v>
      </c>
      <c r="F61" s="31">
        <f t="shared" si="5"/>
        <v>12780655</v>
      </c>
      <c r="G61" s="31">
        <v>3864949</v>
      </c>
      <c r="H61" s="31">
        <v>3864949</v>
      </c>
      <c r="I61" s="31">
        <f t="shared" si="6"/>
        <v>8915706</v>
      </c>
    </row>
    <row r="62" spans="1:9" s="2" customFormat="1" ht="12.75" customHeight="1" x14ac:dyDescent="0.2">
      <c r="A62" s="32"/>
      <c r="B62" s="32"/>
      <c r="C62" s="33" t="s">
        <v>31</v>
      </c>
      <c r="D62" s="19">
        <v>0</v>
      </c>
      <c r="E62" s="19">
        <v>0</v>
      </c>
      <c r="F62" s="19">
        <f t="shared" si="5"/>
        <v>0</v>
      </c>
      <c r="G62" s="19">
        <v>0</v>
      </c>
      <c r="H62" s="19">
        <v>0</v>
      </c>
      <c r="I62" s="19">
        <f t="shared" si="6"/>
        <v>0</v>
      </c>
    </row>
    <row r="63" spans="1:9" s="2" customFormat="1" ht="26.25" customHeight="1" x14ac:dyDescent="0.2">
      <c r="A63" s="32"/>
      <c r="B63" s="32"/>
      <c r="C63" s="33" t="s">
        <v>32</v>
      </c>
      <c r="D63" s="19">
        <v>0</v>
      </c>
      <c r="E63" s="19">
        <v>0</v>
      </c>
      <c r="F63" s="19">
        <f t="shared" si="5"/>
        <v>0</v>
      </c>
      <c r="G63" s="19">
        <v>0</v>
      </c>
      <c r="H63" s="19">
        <v>0</v>
      </c>
      <c r="I63" s="19">
        <f t="shared" si="6"/>
        <v>0</v>
      </c>
    </row>
    <row r="64" spans="1:9" s="2" customFormat="1" ht="12.75" customHeight="1" x14ac:dyDescent="0.2">
      <c r="A64" s="32"/>
      <c r="B64" s="32"/>
      <c r="C64" s="33" t="s">
        <v>33</v>
      </c>
      <c r="D64" s="19">
        <v>0</v>
      </c>
      <c r="E64" s="19">
        <v>0</v>
      </c>
      <c r="F64" s="19">
        <f t="shared" si="5"/>
        <v>0</v>
      </c>
      <c r="G64" s="19">
        <v>0</v>
      </c>
      <c r="H64" s="19">
        <v>0</v>
      </c>
      <c r="I64" s="19">
        <f t="shared" si="6"/>
        <v>0</v>
      </c>
    </row>
    <row r="65" spans="1:12" s="2" customFormat="1" ht="26.25" customHeight="1" x14ac:dyDescent="0.2">
      <c r="A65" s="32"/>
      <c r="B65" s="32"/>
      <c r="C65" s="33" t="s">
        <v>34</v>
      </c>
      <c r="D65" s="19">
        <v>0</v>
      </c>
      <c r="E65" s="19">
        <v>0</v>
      </c>
      <c r="F65" s="19">
        <f t="shared" si="5"/>
        <v>0</v>
      </c>
      <c r="G65" s="19">
        <v>0</v>
      </c>
      <c r="H65" s="19">
        <v>0</v>
      </c>
      <c r="I65" s="19">
        <f t="shared" si="6"/>
        <v>0</v>
      </c>
    </row>
    <row r="66" spans="1:12" s="2" customFormat="1" ht="12.75" customHeight="1" x14ac:dyDescent="0.2">
      <c r="A66" s="32"/>
      <c r="B66" s="32"/>
      <c r="C66" s="33" t="s">
        <v>35</v>
      </c>
      <c r="D66" s="19">
        <v>0</v>
      </c>
      <c r="E66" s="19">
        <v>0</v>
      </c>
      <c r="F66" s="19">
        <f t="shared" si="5"/>
        <v>0</v>
      </c>
      <c r="G66" s="19">
        <v>0</v>
      </c>
      <c r="H66" s="19">
        <v>0</v>
      </c>
      <c r="I66" s="19">
        <f t="shared" si="6"/>
        <v>0</v>
      </c>
    </row>
    <row r="67" spans="1:12" s="2" customFormat="1" ht="26.25" customHeight="1" x14ac:dyDescent="0.2">
      <c r="A67" s="32"/>
      <c r="B67" s="32"/>
      <c r="C67" s="33" t="s">
        <v>36</v>
      </c>
      <c r="D67" s="19">
        <v>0</v>
      </c>
      <c r="E67" s="19">
        <v>0</v>
      </c>
      <c r="F67" s="19">
        <f t="shared" si="5"/>
        <v>0</v>
      </c>
      <c r="G67" s="19">
        <v>0</v>
      </c>
      <c r="H67" s="19">
        <v>0</v>
      </c>
      <c r="I67" s="19">
        <f t="shared" si="6"/>
        <v>0</v>
      </c>
    </row>
    <row r="68" spans="1:12" s="2" customFormat="1" ht="26.25" customHeight="1" x14ac:dyDescent="0.2">
      <c r="A68" s="32"/>
      <c r="B68" s="32"/>
      <c r="C68" s="33" t="s">
        <v>37</v>
      </c>
      <c r="D68" s="19">
        <v>0</v>
      </c>
      <c r="E68" s="19">
        <v>0</v>
      </c>
      <c r="F68" s="19">
        <f t="shared" si="5"/>
        <v>0</v>
      </c>
      <c r="G68" s="19">
        <v>0</v>
      </c>
      <c r="H68" s="19">
        <v>0</v>
      </c>
      <c r="I68" s="19">
        <f t="shared" si="6"/>
        <v>0</v>
      </c>
      <c r="L68" s="21"/>
    </row>
    <row r="69" spans="1:12" s="2" customFormat="1" ht="12" customHeight="1" x14ac:dyDescent="0.2">
      <c r="A69" s="32"/>
      <c r="B69" s="32"/>
      <c r="C69" s="33" t="s">
        <v>38</v>
      </c>
      <c r="D69" s="19">
        <v>3226287570</v>
      </c>
      <c r="E69" s="19">
        <v>68674138</v>
      </c>
      <c r="F69" s="19">
        <f>D69+E69</f>
        <v>3294961708</v>
      </c>
      <c r="G69" s="19">
        <v>1521135196</v>
      </c>
      <c r="H69" s="19">
        <v>1515913888</v>
      </c>
      <c r="I69" s="19">
        <f>F69-G69</f>
        <v>1773826512</v>
      </c>
    </row>
    <row r="70" spans="1:12" s="2" customFormat="1" ht="12" customHeight="1" x14ac:dyDescent="0.2">
      <c r="A70" s="32"/>
      <c r="B70" s="32"/>
      <c r="C70" s="33" t="s">
        <v>39</v>
      </c>
      <c r="D70" s="19">
        <v>21431193589</v>
      </c>
      <c r="E70" s="19">
        <v>32642504</v>
      </c>
      <c r="F70" s="19">
        <f>D70+E70</f>
        <v>21463836093</v>
      </c>
      <c r="G70" s="19">
        <v>8391263639</v>
      </c>
      <c r="H70" s="19">
        <v>8390223377</v>
      </c>
      <c r="I70" s="19">
        <f>F70-G70</f>
        <v>13072572454</v>
      </c>
    </row>
    <row r="71" spans="1:12" s="2" customFormat="1" ht="12.75" customHeight="1" x14ac:dyDescent="0.2">
      <c r="A71" s="32"/>
      <c r="B71" s="32"/>
      <c r="C71" s="33" t="s">
        <v>40</v>
      </c>
      <c r="D71" s="19">
        <v>4000000</v>
      </c>
      <c r="E71" s="19">
        <v>-500000</v>
      </c>
      <c r="F71" s="19">
        <f t="shared" si="5"/>
        <v>3500000</v>
      </c>
      <c r="G71" s="19">
        <v>0</v>
      </c>
      <c r="H71" s="19">
        <v>0</v>
      </c>
      <c r="I71" s="19">
        <f t="shared" ref="I71:I78" si="7">F71-G71</f>
        <v>3500000</v>
      </c>
    </row>
    <row r="72" spans="1:12" s="2" customFormat="1" ht="25.5" x14ac:dyDescent="0.2">
      <c r="A72" s="32"/>
      <c r="B72" s="32"/>
      <c r="C72" s="33" t="s">
        <v>41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</row>
    <row r="73" spans="1:12" s="2" customFormat="1" ht="12.75" customHeight="1" x14ac:dyDescent="0.2">
      <c r="A73" s="32"/>
      <c r="B73" s="32"/>
      <c r="C73" s="33" t="s">
        <v>42</v>
      </c>
      <c r="D73" s="19">
        <v>0</v>
      </c>
      <c r="E73" s="19">
        <v>0</v>
      </c>
      <c r="F73" s="19">
        <f t="shared" si="5"/>
        <v>0</v>
      </c>
      <c r="G73" s="19">
        <v>0</v>
      </c>
      <c r="H73" s="19">
        <v>0</v>
      </c>
      <c r="I73" s="19">
        <f t="shared" si="7"/>
        <v>0</v>
      </c>
    </row>
    <row r="74" spans="1:12" s="2" customFormat="1" ht="12.75" customHeight="1" x14ac:dyDescent="0.2">
      <c r="A74" s="32"/>
      <c r="B74" s="32"/>
      <c r="C74" s="33" t="s">
        <v>43</v>
      </c>
      <c r="D74" s="19">
        <v>0</v>
      </c>
      <c r="E74" s="19">
        <v>0</v>
      </c>
      <c r="F74" s="19">
        <f t="shared" si="5"/>
        <v>0</v>
      </c>
      <c r="G74" s="19">
        <v>0</v>
      </c>
      <c r="H74" s="19">
        <v>0</v>
      </c>
      <c r="I74" s="19">
        <f t="shared" si="7"/>
        <v>0</v>
      </c>
    </row>
    <row r="75" spans="1:12" s="2" customFormat="1" ht="12.75" customHeight="1" x14ac:dyDescent="0.2">
      <c r="A75" s="32"/>
      <c r="B75" s="32"/>
      <c r="C75" s="33" t="s">
        <v>44</v>
      </c>
      <c r="D75" s="19">
        <v>1399273659</v>
      </c>
      <c r="E75" s="19">
        <v>0</v>
      </c>
      <c r="F75" s="19">
        <f t="shared" si="5"/>
        <v>1399273659</v>
      </c>
      <c r="G75" s="19">
        <v>672863792</v>
      </c>
      <c r="H75" s="19">
        <v>672863792</v>
      </c>
      <c r="I75" s="19">
        <f t="shared" si="7"/>
        <v>726409867</v>
      </c>
    </row>
    <row r="76" spans="1:12" s="2" customFormat="1" ht="12.75" customHeight="1" x14ac:dyDescent="0.2">
      <c r="A76" s="32"/>
      <c r="B76" s="32"/>
      <c r="C76" s="33" t="s">
        <v>45</v>
      </c>
      <c r="D76" s="19">
        <v>0</v>
      </c>
      <c r="E76" s="19">
        <v>0</v>
      </c>
      <c r="F76" s="19">
        <f t="shared" si="5"/>
        <v>0</v>
      </c>
      <c r="G76" s="19">
        <v>0</v>
      </c>
      <c r="H76" s="19">
        <v>0</v>
      </c>
      <c r="I76" s="19">
        <f t="shared" si="7"/>
        <v>0</v>
      </c>
    </row>
    <row r="77" spans="1:12" s="20" customFormat="1" ht="13.5" customHeight="1" x14ac:dyDescent="0.2">
      <c r="A77" s="34"/>
      <c r="B77" s="34"/>
      <c r="C77" s="33" t="s">
        <v>46</v>
      </c>
      <c r="D77" s="19">
        <v>20738320160</v>
      </c>
      <c r="E77" s="19">
        <v>866690758</v>
      </c>
      <c r="F77" s="19">
        <f t="shared" si="5"/>
        <v>21605010918</v>
      </c>
      <c r="G77" s="19">
        <v>12450448362</v>
      </c>
      <c r="H77" s="19">
        <v>12417816157</v>
      </c>
      <c r="I77" s="19">
        <f t="shared" si="7"/>
        <v>9154562556</v>
      </c>
    </row>
    <row r="78" spans="1:12" s="2" customFormat="1" ht="12.75" customHeight="1" x14ac:dyDescent="0.2">
      <c r="A78" s="32"/>
      <c r="B78" s="32"/>
      <c r="C78" s="33" t="s">
        <v>47</v>
      </c>
      <c r="D78" s="19">
        <v>527983997</v>
      </c>
      <c r="E78" s="19">
        <v>250317243</v>
      </c>
      <c r="F78" s="19">
        <f t="shared" si="5"/>
        <v>778301240</v>
      </c>
      <c r="G78" s="19">
        <v>0</v>
      </c>
      <c r="H78" s="19">
        <v>0</v>
      </c>
      <c r="I78" s="19">
        <f t="shared" si="7"/>
        <v>778301240</v>
      </c>
    </row>
    <row r="79" spans="1:12" ht="2.1" customHeight="1" thickBot="1" x14ac:dyDescent="0.25">
      <c r="A79" s="34"/>
      <c r="B79" s="34"/>
      <c r="C79" s="33"/>
      <c r="D79" s="19"/>
      <c r="E79" s="19"/>
      <c r="F79" s="19"/>
      <c r="G79" s="19"/>
      <c r="H79" s="19"/>
      <c r="I79" s="19"/>
    </row>
    <row r="80" spans="1:12" ht="3" customHeight="1" x14ac:dyDescent="0.2">
      <c r="A80" s="36"/>
      <c r="B80" s="36"/>
      <c r="C80" s="37"/>
      <c r="D80" s="38"/>
      <c r="E80" s="38"/>
      <c r="F80" s="38"/>
      <c r="G80" s="38"/>
      <c r="H80" s="38"/>
      <c r="I80" s="38"/>
    </row>
    <row r="81" spans="1:11" s="43" customFormat="1" ht="15.95" customHeight="1" x14ac:dyDescent="0.25">
      <c r="A81" s="39" t="s">
        <v>49</v>
      </c>
      <c r="B81" s="39"/>
      <c r="C81" s="39"/>
      <c r="D81" s="40">
        <f>SUM(D10,D45)</f>
        <v>86177413316</v>
      </c>
      <c r="E81" s="40">
        <f t="shared" ref="E81:I81" si="8">SUM(E10,E45)</f>
        <v>6014225718</v>
      </c>
      <c r="F81" s="40">
        <f t="shared" si="8"/>
        <v>92191639034</v>
      </c>
      <c r="G81" s="40">
        <f t="shared" si="8"/>
        <v>41215784307</v>
      </c>
      <c r="H81" s="40">
        <f t="shared" si="8"/>
        <v>40810408808</v>
      </c>
      <c r="I81" s="40">
        <f t="shared" si="8"/>
        <v>50975854727</v>
      </c>
      <c r="J81" s="41"/>
      <c r="K81" s="42"/>
    </row>
    <row r="82" spans="1:11" x14ac:dyDescent="0.2">
      <c r="A82" s="44" t="s">
        <v>50</v>
      </c>
      <c r="B82" s="44"/>
      <c r="C82" s="44"/>
    </row>
    <row r="83" spans="1:11" x14ac:dyDescent="0.2">
      <c r="F83" s="46"/>
      <c r="G83" s="46"/>
      <c r="H83" s="46"/>
    </row>
  </sheetData>
  <mergeCells count="13">
    <mergeCell ref="A82:C82"/>
    <mergeCell ref="A7:C8"/>
    <mergeCell ref="D7:H7"/>
    <mergeCell ref="I7:I8"/>
    <mergeCell ref="A10:C10"/>
    <mergeCell ref="A45:C45"/>
    <mergeCell ref="A81:C81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LDF-6b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2024-07-29T18:28:32Z</dcterms:created>
  <dcterms:modified xsi:type="dcterms:W3CDTF">2024-07-29T18:28:32Z</dcterms:modified>
</cp:coreProperties>
</file>