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405BD0A-3E04-4DBE-8E77-7952ED721AF5}" xr6:coauthVersionLast="40" xr6:coauthVersionMax="40" xr10:uidLastSave="{00000000-0000-0000-0000-000000000000}"/>
  <bookViews>
    <workbookView xWindow="0" yWindow="0" windowWidth="20490" windowHeight="7245" xr2:uid="{029870FA-9186-4547-9795-8750693194BA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E92" i="1"/>
  <c r="E91" i="1"/>
  <c r="H91" i="1" s="1"/>
  <c r="H90" i="1"/>
  <c r="E90" i="1"/>
  <c r="H89" i="1"/>
  <c r="E89" i="1"/>
  <c r="E88" i="1"/>
  <c r="H88" i="1" s="1"/>
  <c r="H87" i="1"/>
  <c r="E87" i="1"/>
  <c r="H86" i="1"/>
  <c r="E86" i="1"/>
  <c r="G85" i="1"/>
  <c r="F85" i="1"/>
  <c r="D85" i="1"/>
  <c r="C85" i="1"/>
  <c r="E83" i="1"/>
  <c r="E80" i="1" s="1"/>
  <c r="H80" i="1" s="1"/>
  <c r="H82" i="1"/>
  <c r="E82" i="1"/>
  <c r="H81" i="1"/>
  <c r="E81" i="1"/>
  <c r="G80" i="1"/>
  <c r="G11" i="1" s="1"/>
  <c r="F80" i="1"/>
  <c r="D80" i="1"/>
  <c r="C80" i="1"/>
  <c r="E78" i="1"/>
  <c r="H78" i="1" s="1"/>
  <c r="H77" i="1"/>
  <c r="E77" i="1"/>
  <c r="H76" i="1"/>
  <c r="E76" i="1"/>
  <c r="E75" i="1"/>
  <c r="E74" i="1"/>
  <c r="E73" i="1"/>
  <c r="E72" i="1"/>
  <c r="G71" i="1"/>
  <c r="F71" i="1"/>
  <c r="E71" i="1"/>
  <c r="H71" i="1" s="1"/>
  <c r="D71" i="1"/>
  <c r="C71" i="1"/>
  <c r="H69" i="1"/>
  <c r="E69" i="1"/>
  <c r="E68" i="1"/>
  <c r="H68" i="1" s="1"/>
  <c r="H67" i="1"/>
  <c r="E67" i="1"/>
  <c r="G66" i="1"/>
  <c r="F66" i="1"/>
  <c r="E66" i="1"/>
  <c r="H66" i="1" s="1"/>
  <c r="D66" i="1"/>
  <c r="C66" i="1"/>
  <c r="H64" i="1"/>
  <c r="E64" i="1"/>
  <c r="E63" i="1"/>
  <c r="H63" i="1" s="1"/>
  <c r="H62" i="1"/>
  <c r="E62" i="1"/>
  <c r="H61" i="1"/>
  <c r="E61" i="1"/>
  <c r="E60" i="1"/>
  <c r="H60" i="1" s="1"/>
  <c r="H59" i="1"/>
  <c r="E59" i="1"/>
  <c r="H58" i="1"/>
  <c r="E58" i="1"/>
  <c r="E57" i="1"/>
  <c r="H57" i="1" s="1"/>
  <c r="H56" i="1"/>
  <c r="E56" i="1"/>
  <c r="G55" i="1"/>
  <c r="F55" i="1"/>
  <c r="F11" i="1" s="1"/>
  <c r="E55" i="1"/>
  <c r="H55" i="1" s="1"/>
  <c r="D55" i="1"/>
  <c r="C55" i="1"/>
  <c r="E53" i="1"/>
  <c r="E52" i="1"/>
  <c r="E51" i="1"/>
  <c r="H50" i="1"/>
  <c r="E50" i="1"/>
  <c r="E49" i="1"/>
  <c r="H49" i="1" s="1"/>
  <c r="E48" i="1"/>
  <c r="H48" i="1" s="1"/>
  <c r="H47" i="1"/>
  <c r="E47" i="1"/>
  <c r="E46" i="1"/>
  <c r="H46" i="1" s="1"/>
  <c r="E45" i="1"/>
  <c r="H45" i="1" s="1"/>
  <c r="G44" i="1"/>
  <c r="F44" i="1"/>
  <c r="D44" i="1"/>
  <c r="C44" i="1"/>
  <c r="H42" i="1"/>
  <c r="E42" i="1"/>
  <c r="E41" i="1"/>
  <c r="H41" i="1" s="1"/>
  <c r="E40" i="1"/>
  <c r="H40" i="1" s="1"/>
  <c r="H39" i="1"/>
  <c r="E39" i="1"/>
  <c r="E38" i="1"/>
  <c r="H38" i="1" s="1"/>
  <c r="E37" i="1"/>
  <c r="H37" i="1" s="1"/>
  <c r="H36" i="1"/>
  <c r="E36" i="1"/>
  <c r="E35" i="1"/>
  <c r="H35" i="1" s="1"/>
  <c r="E34" i="1"/>
  <c r="H34" i="1" s="1"/>
  <c r="G33" i="1"/>
  <c r="F33" i="1"/>
  <c r="D33" i="1"/>
  <c r="C33" i="1"/>
  <c r="H31" i="1"/>
  <c r="E31" i="1"/>
  <c r="E30" i="1"/>
  <c r="H30" i="1" s="1"/>
  <c r="E29" i="1"/>
  <c r="H29" i="1" s="1"/>
  <c r="H28" i="1"/>
  <c r="E28" i="1"/>
  <c r="E27" i="1"/>
  <c r="H27" i="1" s="1"/>
  <c r="E26" i="1"/>
  <c r="H26" i="1" s="1"/>
  <c r="H25" i="1"/>
  <c r="E25" i="1"/>
  <c r="E24" i="1"/>
  <c r="H24" i="1" s="1"/>
  <c r="E23" i="1"/>
  <c r="H23" i="1" s="1"/>
  <c r="G22" i="1"/>
  <c r="F22" i="1"/>
  <c r="D22" i="1"/>
  <c r="C22" i="1"/>
  <c r="C11" i="1" s="1"/>
  <c r="H20" i="1"/>
  <c r="E20" i="1"/>
  <c r="E19" i="1"/>
  <c r="H19" i="1" s="1"/>
  <c r="E18" i="1"/>
  <c r="H18" i="1" s="1"/>
  <c r="H17" i="1"/>
  <c r="E17" i="1"/>
  <c r="E16" i="1"/>
  <c r="H16" i="1" s="1"/>
  <c r="E15" i="1"/>
  <c r="H15" i="1" s="1"/>
  <c r="H14" i="1"/>
  <c r="E14" i="1"/>
  <c r="G13" i="1"/>
  <c r="F13" i="1"/>
  <c r="D13" i="1"/>
  <c r="C13" i="1"/>
  <c r="D11" i="1"/>
  <c r="E13" i="1" l="1"/>
  <c r="H83" i="1"/>
  <c r="E22" i="1"/>
  <c r="H22" i="1" s="1"/>
  <c r="E33" i="1"/>
  <c r="H33" i="1" s="1"/>
  <c r="E44" i="1"/>
  <c r="H44" i="1" s="1"/>
  <c r="E85" i="1"/>
  <c r="H85" i="1" s="1"/>
  <c r="E11" i="1" l="1"/>
  <c r="H11" i="1" s="1"/>
  <c r="H13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<sst xmlns="http://schemas.openxmlformats.org/spreadsheetml/2006/main" count="90" uniqueCount="90">
  <si>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</si>
  <si>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EJECUTIVO</t>
  </si>
  <si>
    <t>ESTADO ANALÍTICO DEL EJERCICIO DEL PRESUPUESTO DE EGRESOS</t>
  </si>
  <si>
    <t>CLASIFICACIÓN POR OBJETO DEL GASTO (CAPÍTULO Y CONCEPTO)</t>
  </si>
  <si>
    <t>DEL 1 DE ENERO AL 30 DE JUNIO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</si>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</sst>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1" applyFont="1"/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9" fillId="4" borderId="0" xfId="1" applyFont="1" applyFill="1" applyBorder="1" applyAlignment="1">
      <alignment horizontal="center" vertical="top"/>
    </xf>
    <xf numFmtId="164" fontId="9" fillId="4" borderId="0" xfId="1" applyNumberFormat="1" applyFont="1" applyFill="1" applyBorder="1" applyAlignment="1">
      <alignment vertical="top"/>
    </xf>
    <xf numFmtId="0" fontId="2" fillId="0" borderId="0" xfId="1" applyAlignment="1">
      <alignment vertical="top"/>
    </xf>
    <xf numFmtId="0" fontId="10" fillId="5" borderId="0" xfId="1" applyFont="1" applyFill="1" applyBorder="1" applyAlignment="1">
      <alignment horizontal="left" vertical="top"/>
    </xf>
    <xf numFmtId="164" fontId="10" fillId="5" borderId="0" xfId="1" applyNumberFormat="1" applyFont="1" applyFill="1" applyBorder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0" xfId="1" applyFont="1" applyBorder="1" applyAlignment="1">
      <alignment horizontal="justify" vertical="top"/>
    </xf>
    <xf numFmtId="164" fontId="11" fillId="0" borderId="0" xfId="1" applyNumberFormat="1" applyFont="1" applyBorder="1" applyAlignment="1">
      <alignment vertical="top"/>
    </xf>
    <xf numFmtId="0" fontId="11" fillId="0" borderId="0" xfId="1" applyFont="1" applyBorder="1" applyAlignment="1">
      <alignment vertical="top" wrapText="1"/>
    </xf>
    <xf numFmtId="0" fontId="11" fillId="0" borderId="0" xfId="1" applyFont="1" applyBorder="1" applyAlignment="1">
      <alignment horizontal="justify" vertical="top" wrapText="1"/>
    </xf>
    <xf numFmtId="0" fontId="9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164" fontId="2" fillId="0" borderId="0" xfId="1" applyNumberFormat="1" applyAlignment="1">
      <alignment vertical="top"/>
    </xf>
    <xf numFmtId="0" fontId="10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11" fillId="0" borderId="10" xfId="1" applyFont="1" applyBorder="1" applyAlignment="1">
      <alignment vertical="top"/>
    </xf>
    <xf numFmtId="0" fontId="11" fillId="0" borderId="10" xfId="1" applyFont="1" applyBorder="1" applyAlignment="1">
      <alignment horizontal="justify" vertical="top"/>
    </xf>
    <xf numFmtId="164" fontId="11" fillId="0" borderId="10" xfId="1" applyNumberFormat="1" applyFont="1" applyBorder="1" applyAlignment="1">
      <alignment vertical="top"/>
    </xf>
    <xf numFmtId="0" fontId="11" fillId="0" borderId="0" xfId="1" applyFont="1" applyAlignment="1">
      <alignment horizontal="justify" vertical="top"/>
    </xf>
    <xf numFmtId="0" fontId="2" fillId="0" borderId="0" xfId="1" applyBorder="1" applyAlignment="1">
      <alignment vertical="top"/>
    </xf>
    <xf numFmtId="0" fontId="0" fillId="0" borderId="0" xfId="0" applyBorder="1"/>
    <xf numFmtId="0" fontId="10" fillId="0" borderId="0" xfId="1" applyFont="1" applyBorder="1" applyAlignment="1">
      <alignment vertical="top"/>
    </xf>
    <xf numFmtId="0" fontId="10" fillId="5" borderId="0" xfId="1" applyFont="1" applyFill="1" applyAlignment="1">
      <alignment horizontal="left" vertical="top"/>
    </xf>
    <xf numFmtId="164" fontId="10" fillId="5" borderId="0" xfId="1" applyNumberFormat="1" applyFont="1" applyFill="1" applyAlignment="1">
      <alignment vertical="top"/>
    </xf>
    <xf numFmtId="0" fontId="2" fillId="0" borderId="10" xfId="1" applyBorder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164" fontId="10" fillId="0" borderId="0" xfId="1" applyNumberFormat="1" applyFont="1" applyAlignment="1">
      <alignment vertical="top"/>
    </xf>
    <xf numFmtId="0" fontId="9" fillId="0" borderId="0" xfId="1" applyFont="1"/>
  </cellXfs>
  <cellStyles count="3">
    <cellStyle name="Normal" xfId="0" builtinId="0"/>
    <cellStyle name="Normal 12 3" xfId="2" xr:uid="{AC518B56-7DD9-44EE-947F-2702588AAB48}"/>
    <cellStyle name="Normal 3_1. Ingreso Público" xfId="1" xr:uid="{7BBBD241-1891-473A-A352-B1113D3ACC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4275B-7E6F-4A0B-A593-D043D8C1D4D4}">
  <dimension ref="A1:T98"/>
  <sheetViews>
    <sheetView showGridLines="0" tabSelected="1" topLeftCell="A85" workbookViewId="0">
      <selection activeCell="A13" sqref="A13:B13"/>
    </sheetView>
  </sheetViews>
  <sheetFormatPr baseColWidth="10" defaultRowHeight="15" x14ac:dyDescent="0.25"/>
  <cols>
    <col min="1" max="1" width="2.7109375" style="37" customWidth="1"/>
    <col min="2" max="2" width="47.85546875" style="37" customWidth="1"/>
    <col min="3" max="8" width="15.7109375" style="37" customWidth="1"/>
  </cols>
  <sheetData>
    <row r="1" spans="1:20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20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20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20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20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20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20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20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20" s="22" customFormat="1" ht="16.5" customHeight="1" x14ac:dyDescent="0.25">
      <c r="A11" s="20" t="s">
        <v>16</v>
      </c>
      <c r="B11" s="20"/>
      <c r="C11" s="21">
        <f>SUM(C13,C22,C33,C44,C55,C66,C71,C80,C85)</f>
        <v>86177413316</v>
      </c>
      <c r="D11" s="21">
        <f>SUM(D13,D22,D33,D44,D55,D66,D71,D80,D85)</f>
        <v>6014225718</v>
      </c>
      <c r="E11" s="21">
        <f>SUM(E13,E22,E33,E44,E55,E66,E71,E80,E85)</f>
        <v>92191639034</v>
      </c>
      <c r="F11" s="21">
        <f>SUM(F13,F22,F33,F44,F55,F66,F71,F80,F85)</f>
        <v>41215784307</v>
      </c>
      <c r="G11" s="21">
        <f>SUM(G13,G22,G33,G44,G55,G66,G71,G80,G85)</f>
        <v>40810408808</v>
      </c>
      <c r="H11" s="21">
        <f>E11-F11</f>
        <v>50975854727</v>
      </c>
    </row>
    <row r="12" spans="1:20" s="19" customFormat="1" ht="6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20" s="25" customFormat="1" ht="14.25" customHeight="1" x14ac:dyDescent="0.25">
      <c r="A13" s="23" t="s">
        <v>17</v>
      </c>
      <c r="B13" s="23"/>
      <c r="C13" s="24">
        <f>SUM(C14:C20)</f>
        <v>41056575388</v>
      </c>
      <c r="D13" s="24">
        <f t="shared" ref="D13:G13" si="0">SUM(D14:D20)</f>
        <v>132149847</v>
      </c>
      <c r="E13" s="24">
        <f t="shared" si="0"/>
        <v>41188725235</v>
      </c>
      <c r="F13" s="24">
        <f t="shared" si="0"/>
        <v>16841933171</v>
      </c>
      <c r="G13" s="24">
        <f t="shared" si="0"/>
        <v>16694941289</v>
      </c>
      <c r="H13" s="24">
        <f>E13-F13</f>
        <v>24346792064</v>
      </c>
      <c r="N13" s="26"/>
      <c r="O13" s="26"/>
      <c r="P13" s="26"/>
      <c r="Q13" s="26"/>
      <c r="R13" s="26"/>
      <c r="S13" s="26"/>
      <c r="T13" s="26"/>
    </row>
    <row r="14" spans="1:20" s="26" customFormat="1" ht="12" customHeight="1" x14ac:dyDescent="0.25">
      <c r="A14" s="27"/>
      <c r="B14" s="28" t="s">
        <v>18</v>
      </c>
      <c r="C14" s="29">
        <v>16497298304</v>
      </c>
      <c r="D14" s="29">
        <v>50666496</v>
      </c>
      <c r="E14" s="29">
        <f>C14+D14</f>
        <v>16547964800</v>
      </c>
      <c r="F14" s="29">
        <v>7182113316</v>
      </c>
      <c r="G14" s="29">
        <v>7177933375</v>
      </c>
      <c r="H14" s="29">
        <f>E14-F14</f>
        <v>9365851484</v>
      </c>
    </row>
    <row r="15" spans="1:20" s="22" customFormat="1" ht="12.75" customHeight="1" x14ac:dyDescent="0.25">
      <c r="A15" s="27"/>
      <c r="B15" s="28" t="s">
        <v>19</v>
      </c>
      <c r="C15" s="29">
        <v>139170049</v>
      </c>
      <c r="D15" s="29">
        <v>75765553</v>
      </c>
      <c r="E15" s="29">
        <f t="shared" ref="E15:E81" si="1">C15+D15</f>
        <v>214935602</v>
      </c>
      <c r="F15" s="29">
        <v>93562120</v>
      </c>
      <c r="G15" s="29">
        <v>91849134</v>
      </c>
      <c r="H15" s="29">
        <f t="shared" ref="H15:H20" si="2">E15-F15</f>
        <v>121373482</v>
      </c>
    </row>
    <row r="16" spans="1:20" s="22" customFormat="1" ht="12.75" customHeight="1" x14ac:dyDescent="0.25">
      <c r="A16" s="27"/>
      <c r="B16" s="28" t="s">
        <v>20</v>
      </c>
      <c r="C16" s="29">
        <v>7501668792</v>
      </c>
      <c r="D16" s="29">
        <v>47199898</v>
      </c>
      <c r="E16" s="29">
        <f t="shared" si="1"/>
        <v>7548868690</v>
      </c>
      <c r="F16" s="29">
        <v>2399660978</v>
      </c>
      <c r="G16" s="29">
        <v>2395002200</v>
      </c>
      <c r="H16" s="29">
        <f t="shared" si="2"/>
        <v>5149207712</v>
      </c>
    </row>
    <row r="17" spans="1:20" s="22" customFormat="1" ht="12.75" customHeight="1" x14ac:dyDescent="0.25">
      <c r="A17" s="27"/>
      <c r="B17" s="28" t="s">
        <v>21</v>
      </c>
      <c r="C17" s="29">
        <v>5180532178</v>
      </c>
      <c r="D17" s="29">
        <v>30837992</v>
      </c>
      <c r="E17" s="29">
        <f t="shared" si="1"/>
        <v>5211370170</v>
      </c>
      <c r="F17" s="29">
        <v>2258883510</v>
      </c>
      <c r="G17" s="29">
        <v>2155811751</v>
      </c>
      <c r="H17" s="29">
        <f t="shared" si="2"/>
        <v>2952486660</v>
      </c>
    </row>
    <row r="18" spans="1:20" s="22" customFormat="1" ht="12.75" customHeight="1" x14ac:dyDescent="0.25">
      <c r="A18" s="27"/>
      <c r="B18" s="28" t="s">
        <v>22</v>
      </c>
      <c r="C18" s="29">
        <v>4451700204</v>
      </c>
      <c r="D18" s="29">
        <v>1112319357</v>
      </c>
      <c r="E18" s="29">
        <f t="shared" si="1"/>
        <v>5564019561</v>
      </c>
      <c r="F18" s="29">
        <v>2640715036</v>
      </c>
      <c r="G18" s="29">
        <v>2607392399</v>
      </c>
      <c r="H18" s="29">
        <f t="shared" si="2"/>
        <v>2923304525</v>
      </c>
    </row>
    <row r="19" spans="1:20" s="22" customFormat="1" ht="12.75" customHeight="1" x14ac:dyDescent="0.25">
      <c r="A19" s="27"/>
      <c r="B19" s="28" t="s">
        <v>23</v>
      </c>
      <c r="C19" s="29">
        <v>2890625419</v>
      </c>
      <c r="D19" s="29">
        <v>-1266293821</v>
      </c>
      <c r="E19" s="29">
        <f t="shared" si="1"/>
        <v>1624331598</v>
      </c>
      <c r="F19" s="29">
        <v>0</v>
      </c>
      <c r="G19" s="29">
        <v>0</v>
      </c>
      <c r="H19" s="29">
        <f t="shared" si="2"/>
        <v>1624331598</v>
      </c>
    </row>
    <row r="20" spans="1:20" s="22" customFormat="1" ht="12.75" customHeight="1" x14ac:dyDescent="0.25">
      <c r="A20" s="27"/>
      <c r="B20" s="28" t="s">
        <v>24</v>
      </c>
      <c r="C20" s="29">
        <v>4395580442</v>
      </c>
      <c r="D20" s="29">
        <v>81654372</v>
      </c>
      <c r="E20" s="29">
        <f t="shared" si="1"/>
        <v>4477234814</v>
      </c>
      <c r="F20" s="29">
        <v>2266998211</v>
      </c>
      <c r="G20" s="29">
        <v>2266952430</v>
      </c>
      <c r="H20" s="29">
        <f t="shared" si="2"/>
        <v>2210236603</v>
      </c>
    </row>
    <row r="21" spans="1:20" s="19" customFormat="1" ht="3.75" customHeight="1" x14ac:dyDescent="0.25">
      <c r="A21" s="17"/>
      <c r="B21" s="17"/>
      <c r="C21" s="18"/>
      <c r="D21" s="18"/>
      <c r="E21" s="29"/>
      <c r="F21" s="18"/>
      <c r="G21" s="18"/>
      <c r="H21" s="18"/>
    </row>
    <row r="22" spans="1:20" s="25" customFormat="1" ht="14.25" customHeight="1" x14ac:dyDescent="0.25">
      <c r="A22" s="23" t="s">
        <v>25</v>
      </c>
      <c r="B22" s="23"/>
      <c r="C22" s="24">
        <f>SUM(C23:C31)</f>
        <v>685140267</v>
      </c>
      <c r="D22" s="24">
        <f t="shared" ref="D22:E22" si="3">SUM(D23:D31)</f>
        <v>1918605686</v>
      </c>
      <c r="E22" s="24">
        <f t="shared" si="3"/>
        <v>2603745953</v>
      </c>
      <c r="F22" s="24">
        <f>SUM(F23:F31)</f>
        <v>1463009617</v>
      </c>
      <c r="G22" s="24">
        <f>SUM(G23:G31)</f>
        <v>1444082609</v>
      </c>
      <c r="H22" s="24">
        <f>E22-F22</f>
        <v>1140736336</v>
      </c>
      <c r="N22" s="26"/>
      <c r="O22" s="26"/>
      <c r="P22" s="26"/>
      <c r="Q22" s="26"/>
      <c r="R22" s="26"/>
      <c r="S22" s="26"/>
      <c r="T22" s="26"/>
    </row>
    <row r="23" spans="1:20" s="22" customFormat="1" ht="24" customHeight="1" x14ac:dyDescent="0.25">
      <c r="A23" s="30"/>
      <c r="B23" s="31" t="s">
        <v>26</v>
      </c>
      <c r="C23" s="29">
        <v>170717276</v>
      </c>
      <c r="D23" s="29">
        <v>320717589</v>
      </c>
      <c r="E23" s="29">
        <f>C23+D23</f>
        <v>491434865</v>
      </c>
      <c r="F23" s="29">
        <v>285596407</v>
      </c>
      <c r="G23" s="29">
        <v>280846630</v>
      </c>
      <c r="H23" s="29">
        <f>E23-F23</f>
        <v>205838458</v>
      </c>
      <c r="N23" s="32"/>
      <c r="O23" s="32"/>
      <c r="P23" s="32"/>
      <c r="Q23" s="32"/>
      <c r="R23" s="32"/>
      <c r="S23" s="32"/>
    </row>
    <row r="24" spans="1:20" s="22" customFormat="1" ht="12.75" customHeight="1" x14ac:dyDescent="0.25">
      <c r="A24" s="27"/>
      <c r="B24" s="28" t="s">
        <v>27</v>
      </c>
      <c r="C24" s="29">
        <v>238493873</v>
      </c>
      <c r="D24" s="29">
        <v>1110935625</v>
      </c>
      <c r="E24" s="29">
        <f t="shared" si="1"/>
        <v>1349429498</v>
      </c>
      <c r="F24" s="29">
        <v>730533159</v>
      </c>
      <c r="G24" s="29">
        <v>728414522</v>
      </c>
      <c r="H24" s="29">
        <f t="shared" ref="H24:H31" si="4">E24-F24</f>
        <v>618896339</v>
      </c>
      <c r="S24" s="32"/>
    </row>
    <row r="25" spans="1:20" s="22" customFormat="1" ht="24" customHeight="1" x14ac:dyDescent="0.25">
      <c r="A25" s="27"/>
      <c r="B25" s="31" t="s">
        <v>28</v>
      </c>
      <c r="C25" s="29">
        <v>4646590</v>
      </c>
      <c r="D25" s="29">
        <v>420761</v>
      </c>
      <c r="E25" s="29">
        <f t="shared" si="1"/>
        <v>5067351</v>
      </c>
      <c r="F25" s="29">
        <v>4508619</v>
      </c>
      <c r="G25" s="29">
        <v>4508619</v>
      </c>
      <c r="H25" s="29">
        <f t="shared" si="4"/>
        <v>558732</v>
      </c>
    </row>
    <row r="26" spans="1:20" s="22" customFormat="1" ht="12.75" customHeight="1" x14ac:dyDescent="0.25">
      <c r="A26" s="27"/>
      <c r="B26" s="28" t="s">
        <v>29</v>
      </c>
      <c r="C26" s="29">
        <v>70118030</v>
      </c>
      <c r="D26" s="29">
        <v>341951237</v>
      </c>
      <c r="E26" s="29">
        <f t="shared" si="1"/>
        <v>412069267</v>
      </c>
      <c r="F26" s="29">
        <v>321646003</v>
      </c>
      <c r="G26" s="29">
        <v>317866729</v>
      </c>
      <c r="H26" s="29">
        <f t="shared" si="4"/>
        <v>90423264</v>
      </c>
    </row>
    <row r="27" spans="1:20" s="22" customFormat="1" ht="12.75" customHeight="1" x14ac:dyDescent="0.25">
      <c r="A27" s="27"/>
      <c r="B27" s="28" t="s">
        <v>30</v>
      </c>
      <c r="C27" s="29">
        <v>4997162</v>
      </c>
      <c r="D27" s="29">
        <v>35870559</v>
      </c>
      <c r="E27" s="29">
        <f t="shared" si="1"/>
        <v>40867721</v>
      </c>
      <c r="F27" s="29">
        <v>37323796</v>
      </c>
      <c r="G27" s="29">
        <v>36661395</v>
      </c>
      <c r="H27" s="29">
        <f t="shared" si="4"/>
        <v>3543925</v>
      </c>
    </row>
    <row r="28" spans="1:20" s="22" customFormat="1" ht="12.75" customHeight="1" x14ac:dyDescent="0.25">
      <c r="A28" s="27"/>
      <c r="B28" s="28" t="s">
        <v>31</v>
      </c>
      <c r="C28" s="29">
        <v>130043508</v>
      </c>
      <c r="D28" s="29">
        <v>52615299</v>
      </c>
      <c r="E28" s="29">
        <f t="shared" si="1"/>
        <v>182658807</v>
      </c>
      <c r="F28" s="29">
        <v>63016945</v>
      </c>
      <c r="G28" s="29">
        <v>58787327</v>
      </c>
      <c r="H28" s="29">
        <f t="shared" si="4"/>
        <v>119641862</v>
      </c>
    </row>
    <row r="29" spans="1:20" s="22" customFormat="1" ht="24" customHeight="1" x14ac:dyDescent="0.25">
      <c r="A29" s="27"/>
      <c r="B29" s="31" t="s">
        <v>32</v>
      </c>
      <c r="C29" s="29">
        <v>24360319</v>
      </c>
      <c r="D29" s="29">
        <v>28074944</v>
      </c>
      <c r="E29" s="29">
        <f t="shared" si="1"/>
        <v>52435263</v>
      </c>
      <c r="F29" s="29">
        <v>1100201</v>
      </c>
      <c r="G29" s="29">
        <v>972031</v>
      </c>
      <c r="H29" s="29">
        <f t="shared" si="4"/>
        <v>51335062</v>
      </c>
    </row>
    <row r="30" spans="1:20" s="22" customFormat="1" ht="12.75" customHeight="1" x14ac:dyDescent="0.25">
      <c r="A30" s="27"/>
      <c r="B30" s="28" t="s">
        <v>33</v>
      </c>
      <c r="C30" s="29">
        <v>6636858</v>
      </c>
      <c r="D30" s="29">
        <v>5480768</v>
      </c>
      <c r="E30" s="29">
        <f t="shared" si="1"/>
        <v>12117626</v>
      </c>
      <c r="F30" s="29">
        <v>1808575</v>
      </c>
      <c r="G30" s="29">
        <v>1808575</v>
      </c>
      <c r="H30" s="29">
        <f t="shared" si="4"/>
        <v>10309051</v>
      </c>
    </row>
    <row r="31" spans="1:20" s="22" customFormat="1" ht="12.75" customHeight="1" x14ac:dyDescent="0.25">
      <c r="A31" s="27"/>
      <c r="B31" s="28" t="s">
        <v>34</v>
      </c>
      <c r="C31" s="29">
        <v>35126651</v>
      </c>
      <c r="D31" s="29">
        <v>22538904</v>
      </c>
      <c r="E31" s="29">
        <f t="shared" si="1"/>
        <v>57665555</v>
      </c>
      <c r="F31" s="29">
        <v>17475912</v>
      </c>
      <c r="G31" s="29">
        <v>14216781</v>
      </c>
      <c r="H31" s="29">
        <f t="shared" si="4"/>
        <v>40189643</v>
      </c>
    </row>
    <row r="32" spans="1:20" s="19" customFormat="1" ht="3.75" customHeight="1" x14ac:dyDescent="0.25">
      <c r="A32" s="17"/>
      <c r="B32" s="17"/>
      <c r="C32" s="18"/>
      <c r="D32" s="18"/>
      <c r="E32" s="29"/>
      <c r="F32" s="18"/>
      <c r="G32" s="18"/>
      <c r="H32" s="18"/>
    </row>
    <row r="33" spans="1:20" s="25" customFormat="1" ht="14.25" customHeight="1" x14ac:dyDescent="0.25">
      <c r="A33" s="23" t="s">
        <v>35</v>
      </c>
      <c r="B33" s="23"/>
      <c r="C33" s="24">
        <f>SUM(C34:C42)</f>
        <v>2064181202</v>
      </c>
      <c r="D33" s="24">
        <f t="shared" ref="D33:G33" si="5">SUM(D34:D42)</f>
        <v>683302942</v>
      </c>
      <c r="E33" s="24">
        <f t="shared" si="5"/>
        <v>2747484144</v>
      </c>
      <c r="F33" s="24">
        <f t="shared" si="5"/>
        <v>924416012</v>
      </c>
      <c r="G33" s="24">
        <f t="shared" si="5"/>
        <v>782554578</v>
      </c>
      <c r="H33" s="24">
        <f>E33-F33</f>
        <v>1823068132</v>
      </c>
      <c r="N33" s="26"/>
      <c r="O33" s="26"/>
      <c r="P33" s="26"/>
      <c r="Q33" s="26"/>
      <c r="R33" s="26"/>
      <c r="S33" s="26"/>
      <c r="T33" s="26"/>
    </row>
    <row r="34" spans="1:20" s="22" customFormat="1" ht="12.75" customHeight="1" x14ac:dyDescent="0.25">
      <c r="A34" s="27"/>
      <c r="B34" s="28" t="s">
        <v>36</v>
      </c>
      <c r="C34" s="29">
        <v>397982360</v>
      </c>
      <c r="D34" s="29">
        <v>16372094</v>
      </c>
      <c r="E34" s="29">
        <f t="shared" si="1"/>
        <v>414354454</v>
      </c>
      <c r="F34" s="29">
        <v>121374378</v>
      </c>
      <c r="G34" s="29">
        <v>112909249</v>
      </c>
      <c r="H34" s="29">
        <f>E34-F34</f>
        <v>292980076</v>
      </c>
      <c r="M34" s="33"/>
    </row>
    <row r="35" spans="1:20" s="22" customFormat="1" ht="12.75" customHeight="1" x14ac:dyDescent="0.25">
      <c r="A35" s="27"/>
      <c r="B35" s="28" t="s">
        <v>37</v>
      </c>
      <c r="C35" s="29">
        <v>280209884</v>
      </c>
      <c r="D35" s="29">
        <v>4224897</v>
      </c>
      <c r="E35" s="29">
        <f t="shared" si="1"/>
        <v>284434781</v>
      </c>
      <c r="F35" s="29">
        <v>122423160</v>
      </c>
      <c r="G35" s="29">
        <v>118304246</v>
      </c>
      <c r="H35" s="29">
        <f t="shared" ref="H35:H42" si="6">E35-F35</f>
        <v>162011621</v>
      </c>
      <c r="M35" s="33"/>
    </row>
    <row r="36" spans="1:20" s="22" customFormat="1" ht="24" customHeight="1" x14ac:dyDescent="0.25">
      <c r="A36" s="27"/>
      <c r="B36" s="31" t="s">
        <v>38</v>
      </c>
      <c r="C36" s="29">
        <v>188877835</v>
      </c>
      <c r="D36" s="29">
        <v>163189374</v>
      </c>
      <c r="E36" s="29">
        <f t="shared" si="1"/>
        <v>352067209</v>
      </c>
      <c r="F36" s="29">
        <v>131033336</v>
      </c>
      <c r="G36" s="29">
        <v>91536555</v>
      </c>
      <c r="H36" s="29">
        <f t="shared" si="6"/>
        <v>221033873</v>
      </c>
      <c r="M36" s="33"/>
    </row>
    <row r="37" spans="1:20" s="22" customFormat="1" ht="12.75" customHeight="1" x14ac:dyDescent="0.25">
      <c r="A37" s="27"/>
      <c r="B37" s="28" t="s">
        <v>39</v>
      </c>
      <c r="C37" s="29">
        <v>56096186</v>
      </c>
      <c r="D37" s="29">
        <v>33372001</v>
      </c>
      <c r="E37" s="29">
        <f t="shared" si="1"/>
        <v>89468187</v>
      </c>
      <c r="F37" s="29">
        <v>26719856</v>
      </c>
      <c r="G37" s="29">
        <v>23198727</v>
      </c>
      <c r="H37" s="29">
        <f t="shared" si="6"/>
        <v>62748331</v>
      </c>
    </row>
    <row r="38" spans="1:20" s="22" customFormat="1" ht="24" customHeight="1" x14ac:dyDescent="0.25">
      <c r="A38" s="27"/>
      <c r="B38" s="31" t="s">
        <v>40</v>
      </c>
      <c r="C38" s="29">
        <v>121214222</v>
      </c>
      <c r="D38" s="29">
        <v>73038883</v>
      </c>
      <c r="E38" s="29">
        <f t="shared" si="1"/>
        <v>194253105</v>
      </c>
      <c r="F38" s="29">
        <v>21603953</v>
      </c>
      <c r="G38" s="29">
        <v>14680865</v>
      </c>
      <c r="H38" s="29">
        <f t="shared" si="6"/>
        <v>172649152</v>
      </c>
      <c r="M38" s="34"/>
    </row>
    <row r="39" spans="1:20" s="22" customFormat="1" ht="12.75" customHeight="1" x14ac:dyDescent="0.25">
      <c r="A39" s="27"/>
      <c r="B39" s="28" t="s">
        <v>41</v>
      </c>
      <c r="C39" s="29">
        <v>54386695</v>
      </c>
      <c r="D39" s="29">
        <v>20223217</v>
      </c>
      <c r="E39" s="29">
        <f t="shared" si="1"/>
        <v>74609912</v>
      </c>
      <c r="F39" s="29">
        <v>29078973</v>
      </c>
      <c r="G39" s="29">
        <v>28751256</v>
      </c>
      <c r="H39" s="29">
        <f t="shared" si="6"/>
        <v>45530939</v>
      </c>
    </row>
    <row r="40" spans="1:20" s="22" customFormat="1" ht="12.75" customHeight="1" x14ac:dyDescent="0.25">
      <c r="A40" s="27"/>
      <c r="B40" s="28" t="s">
        <v>42</v>
      </c>
      <c r="C40" s="29">
        <v>72245088</v>
      </c>
      <c r="D40" s="29">
        <v>14956521</v>
      </c>
      <c r="E40" s="29">
        <f t="shared" si="1"/>
        <v>87201609</v>
      </c>
      <c r="F40" s="29">
        <v>23336037</v>
      </c>
      <c r="G40" s="29">
        <v>21538207</v>
      </c>
      <c r="H40" s="29">
        <f t="shared" si="6"/>
        <v>63865572</v>
      </c>
    </row>
    <row r="41" spans="1:20" s="22" customFormat="1" ht="12.75" customHeight="1" x14ac:dyDescent="0.25">
      <c r="A41" s="27"/>
      <c r="B41" s="28" t="s">
        <v>43</v>
      </c>
      <c r="C41" s="29">
        <v>67269171</v>
      </c>
      <c r="D41" s="29">
        <v>196467349</v>
      </c>
      <c r="E41" s="29">
        <f t="shared" si="1"/>
        <v>263736520</v>
      </c>
      <c r="F41" s="29">
        <v>91654108</v>
      </c>
      <c r="G41" s="29">
        <v>87872683</v>
      </c>
      <c r="H41" s="29">
        <f t="shared" si="6"/>
        <v>172082412</v>
      </c>
    </row>
    <row r="42" spans="1:20" s="22" customFormat="1" ht="12.75" customHeight="1" x14ac:dyDescent="0.25">
      <c r="A42" s="27"/>
      <c r="B42" s="28" t="s">
        <v>44</v>
      </c>
      <c r="C42" s="29">
        <v>825899761</v>
      </c>
      <c r="D42" s="29">
        <v>161458606</v>
      </c>
      <c r="E42" s="29">
        <f t="shared" si="1"/>
        <v>987358367</v>
      </c>
      <c r="F42" s="29">
        <v>357192211</v>
      </c>
      <c r="G42" s="29">
        <v>283762790</v>
      </c>
      <c r="H42" s="29">
        <f t="shared" si="6"/>
        <v>630166156</v>
      </c>
    </row>
    <row r="43" spans="1:20" s="19" customFormat="1" ht="3.75" customHeight="1" x14ac:dyDescent="0.25">
      <c r="A43" s="17"/>
      <c r="B43" s="17"/>
      <c r="C43" s="18"/>
      <c r="D43" s="18"/>
      <c r="E43" s="29"/>
      <c r="F43" s="18"/>
      <c r="G43" s="18"/>
      <c r="H43" s="18"/>
    </row>
    <row r="44" spans="1:20" s="25" customFormat="1" ht="24.95" customHeight="1" x14ac:dyDescent="0.25">
      <c r="A44" s="35" t="s">
        <v>45</v>
      </c>
      <c r="B44" s="35"/>
      <c r="C44" s="24">
        <f>SUM(C45:C53)</f>
        <v>1592082816</v>
      </c>
      <c r="D44" s="24">
        <f t="shared" ref="D44:G44" si="7">SUM(D45:D53)</f>
        <v>4710331</v>
      </c>
      <c r="E44" s="24">
        <f t="shared" si="7"/>
        <v>1596793147</v>
      </c>
      <c r="F44" s="24">
        <f t="shared" si="7"/>
        <v>397782829</v>
      </c>
      <c r="G44" s="24">
        <f t="shared" si="7"/>
        <v>369440331</v>
      </c>
      <c r="H44" s="24">
        <f>E44-F44</f>
        <v>1199010318</v>
      </c>
      <c r="N44" s="26"/>
      <c r="O44" s="26"/>
      <c r="P44" s="26"/>
      <c r="Q44" s="26"/>
      <c r="R44" s="26"/>
      <c r="S44" s="26"/>
      <c r="T44" s="26"/>
    </row>
    <row r="45" spans="1:20" s="26" customFormat="1" ht="12" customHeight="1" x14ac:dyDescent="0.25">
      <c r="A45" s="28"/>
      <c r="B45" s="28" t="s">
        <v>46</v>
      </c>
      <c r="C45" s="29">
        <v>2269947</v>
      </c>
      <c r="D45" s="29">
        <v>65524</v>
      </c>
      <c r="E45" s="29">
        <f t="shared" si="1"/>
        <v>2335471</v>
      </c>
      <c r="F45" s="29">
        <v>668262</v>
      </c>
      <c r="G45" s="29">
        <v>668262</v>
      </c>
      <c r="H45" s="29">
        <f>E45-F45</f>
        <v>1667209</v>
      </c>
    </row>
    <row r="46" spans="1:20" s="22" customFormat="1" ht="12.75" customHeight="1" x14ac:dyDescent="0.25">
      <c r="A46" s="27"/>
      <c r="B46" s="28" t="s">
        <v>47</v>
      </c>
      <c r="C46" s="29">
        <v>39259747</v>
      </c>
      <c r="D46" s="29">
        <v>90988565</v>
      </c>
      <c r="E46" s="29">
        <f t="shared" si="1"/>
        <v>130248312</v>
      </c>
      <c r="F46" s="29">
        <v>106289102</v>
      </c>
      <c r="G46" s="29">
        <v>106289102</v>
      </c>
      <c r="H46" s="29">
        <f t="shared" ref="H46:H50" si="8">E46-F46</f>
        <v>23959210</v>
      </c>
    </row>
    <row r="47" spans="1:20" s="22" customFormat="1" ht="12.75" customHeight="1" x14ac:dyDescent="0.25">
      <c r="A47" s="27"/>
      <c r="B47" s="28" t="s">
        <v>48</v>
      </c>
      <c r="C47" s="29">
        <v>790406864</v>
      </c>
      <c r="D47" s="29">
        <v>20051523</v>
      </c>
      <c r="E47" s="29">
        <f t="shared" si="1"/>
        <v>810458387</v>
      </c>
      <c r="F47" s="29">
        <v>109737682</v>
      </c>
      <c r="G47" s="29">
        <v>105768037</v>
      </c>
      <c r="H47" s="29">
        <f t="shared" si="8"/>
        <v>700720705</v>
      </c>
    </row>
    <row r="48" spans="1:20" s="22" customFormat="1" ht="12.75" customHeight="1" x14ac:dyDescent="0.25">
      <c r="A48" s="27"/>
      <c r="B48" s="28" t="s">
        <v>49</v>
      </c>
      <c r="C48" s="29">
        <v>718513135</v>
      </c>
      <c r="D48" s="29">
        <v>-109454425</v>
      </c>
      <c r="E48" s="29">
        <f t="shared" si="1"/>
        <v>609058710</v>
      </c>
      <c r="F48" s="29">
        <v>166745516</v>
      </c>
      <c r="G48" s="29">
        <v>142372663</v>
      </c>
      <c r="H48" s="29">
        <f t="shared" si="8"/>
        <v>442313194</v>
      </c>
    </row>
    <row r="49" spans="1:20" s="22" customFormat="1" ht="12.75" customHeight="1" x14ac:dyDescent="0.25">
      <c r="A49" s="27"/>
      <c r="B49" s="28" t="s">
        <v>50</v>
      </c>
      <c r="C49" s="29">
        <v>10209884</v>
      </c>
      <c r="D49" s="29">
        <v>1925105</v>
      </c>
      <c r="E49" s="29">
        <f t="shared" si="1"/>
        <v>12134989</v>
      </c>
      <c r="F49" s="29">
        <v>12134989</v>
      </c>
      <c r="G49" s="29">
        <v>12134989</v>
      </c>
      <c r="H49" s="29">
        <f t="shared" si="8"/>
        <v>0</v>
      </c>
    </row>
    <row r="50" spans="1:20" s="22" customFormat="1" ht="12.75" customHeight="1" x14ac:dyDescent="0.25">
      <c r="A50" s="27"/>
      <c r="B50" s="28" t="s">
        <v>51</v>
      </c>
      <c r="C50" s="29">
        <v>31423239</v>
      </c>
      <c r="D50" s="29">
        <v>1134039</v>
      </c>
      <c r="E50" s="29">
        <f t="shared" si="1"/>
        <v>32557278</v>
      </c>
      <c r="F50" s="29">
        <v>2207278</v>
      </c>
      <c r="G50" s="29">
        <v>2207278</v>
      </c>
      <c r="H50" s="29">
        <f t="shared" si="8"/>
        <v>30350000</v>
      </c>
    </row>
    <row r="51" spans="1:20" s="22" customFormat="1" ht="12.75" customHeight="1" x14ac:dyDescent="0.25">
      <c r="A51" s="27"/>
      <c r="B51" s="28" t="s">
        <v>52</v>
      </c>
      <c r="C51" s="29">
        <v>0</v>
      </c>
      <c r="D51" s="29">
        <v>0</v>
      </c>
      <c r="E51" s="29">
        <f t="shared" si="1"/>
        <v>0</v>
      </c>
      <c r="F51" s="29">
        <v>0</v>
      </c>
      <c r="G51" s="29">
        <v>0</v>
      </c>
      <c r="H51" s="29">
        <v>0</v>
      </c>
    </row>
    <row r="52" spans="1:20" s="22" customFormat="1" ht="12.75" customHeight="1" x14ac:dyDescent="0.25">
      <c r="A52" s="27"/>
      <c r="B52" s="28" t="s">
        <v>53</v>
      </c>
      <c r="C52" s="29">
        <v>0</v>
      </c>
      <c r="D52" s="29">
        <v>0</v>
      </c>
      <c r="E52" s="29">
        <f t="shared" si="1"/>
        <v>0</v>
      </c>
      <c r="F52" s="29">
        <v>0</v>
      </c>
      <c r="G52" s="29">
        <v>0</v>
      </c>
      <c r="H52" s="29">
        <v>0</v>
      </c>
    </row>
    <row r="53" spans="1:20" s="22" customFormat="1" ht="12.75" customHeight="1" x14ac:dyDescent="0.25">
      <c r="A53" s="27"/>
      <c r="B53" s="28" t="s">
        <v>54</v>
      </c>
      <c r="C53" s="29">
        <v>0</v>
      </c>
      <c r="D53" s="29">
        <v>0</v>
      </c>
      <c r="E53" s="29">
        <f t="shared" si="1"/>
        <v>0</v>
      </c>
      <c r="F53" s="29">
        <v>0</v>
      </c>
      <c r="G53" s="29">
        <v>0</v>
      </c>
      <c r="H53" s="29">
        <v>0</v>
      </c>
    </row>
    <row r="54" spans="1:20" s="19" customFormat="1" ht="3" customHeight="1" x14ac:dyDescent="0.25">
      <c r="A54" s="17"/>
      <c r="B54" s="17"/>
      <c r="C54" s="18"/>
      <c r="D54" s="18"/>
      <c r="E54" s="29"/>
      <c r="F54" s="18"/>
      <c r="G54" s="18"/>
      <c r="H54" s="18"/>
    </row>
    <row r="55" spans="1:20" s="25" customFormat="1" ht="14.25" customHeight="1" x14ac:dyDescent="0.25">
      <c r="A55" s="23" t="s">
        <v>55</v>
      </c>
      <c r="B55" s="23"/>
      <c r="C55" s="24">
        <f>SUM(C56:C64)</f>
        <v>309816088</v>
      </c>
      <c r="D55" s="24">
        <f>SUM(D56:D64)</f>
        <v>-354320</v>
      </c>
      <c r="E55" s="24">
        <f>SUM(E56:E64)</f>
        <v>309461768</v>
      </c>
      <c r="F55" s="24">
        <f>SUM(F56:F64)</f>
        <v>23355082</v>
      </c>
      <c r="G55" s="24">
        <f>SUM(G56:G64)</f>
        <v>23355082</v>
      </c>
      <c r="H55" s="24">
        <f>E55-F55</f>
        <v>286106686</v>
      </c>
      <c r="N55" s="26"/>
      <c r="O55" s="26"/>
      <c r="P55" s="26"/>
      <c r="Q55" s="26"/>
      <c r="R55" s="26"/>
      <c r="S55" s="26"/>
      <c r="T55" s="26"/>
    </row>
    <row r="56" spans="1:20" s="22" customFormat="1" ht="12.75" customHeight="1" x14ac:dyDescent="0.25">
      <c r="A56" s="27"/>
      <c r="B56" s="28" t="s">
        <v>56</v>
      </c>
      <c r="C56" s="29">
        <v>64748383</v>
      </c>
      <c r="D56" s="29">
        <v>-36477668</v>
      </c>
      <c r="E56" s="29">
        <f t="shared" si="1"/>
        <v>28270715</v>
      </c>
      <c r="F56" s="29">
        <v>1439239</v>
      </c>
      <c r="G56" s="29">
        <v>1439239</v>
      </c>
      <c r="H56" s="29">
        <f>E56-F56</f>
        <v>26831476</v>
      </c>
    </row>
    <row r="57" spans="1:20" s="22" customFormat="1" ht="12.75" customHeight="1" x14ac:dyDescent="0.25">
      <c r="A57" s="27"/>
      <c r="B57" s="28" t="s">
        <v>57</v>
      </c>
      <c r="C57" s="29">
        <v>103095</v>
      </c>
      <c r="D57" s="29">
        <v>4142915</v>
      </c>
      <c r="E57" s="29">
        <f t="shared" si="1"/>
        <v>4246010</v>
      </c>
      <c r="F57" s="29">
        <v>28834</v>
      </c>
      <c r="G57" s="29">
        <v>28834</v>
      </c>
      <c r="H57" s="29">
        <f t="shared" ref="H57:H64" si="9">E57-F57</f>
        <v>4217176</v>
      </c>
    </row>
    <row r="58" spans="1:20" s="22" customFormat="1" ht="12.75" customHeight="1" x14ac:dyDescent="0.25">
      <c r="A58" s="27"/>
      <c r="B58" s="28" t="s">
        <v>58</v>
      </c>
      <c r="C58" s="29">
        <v>910425</v>
      </c>
      <c r="D58" s="29">
        <v>-310245</v>
      </c>
      <c r="E58" s="29">
        <f t="shared" si="1"/>
        <v>600180</v>
      </c>
      <c r="F58" s="29">
        <v>0</v>
      </c>
      <c r="G58" s="29">
        <v>0</v>
      </c>
      <c r="H58" s="29">
        <f t="shared" si="9"/>
        <v>600180</v>
      </c>
    </row>
    <row r="59" spans="1:20" s="22" customFormat="1" ht="12.75" customHeight="1" x14ac:dyDescent="0.25">
      <c r="A59" s="27"/>
      <c r="B59" s="28" t="s">
        <v>59</v>
      </c>
      <c r="C59" s="29">
        <v>9039939</v>
      </c>
      <c r="D59" s="29">
        <v>-3207542</v>
      </c>
      <c r="E59" s="29">
        <f t="shared" si="1"/>
        <v>5832397</v>
      </c>
      <c r="F59" s="29">
        <v>954070</v>
      </c>
      <c r="G59" s="29">
        <v>954070</v>
      </c>
      <c r="H59" s="29">
        <f t="shared" si="9"/>
        <v>4878327</v>
      </c>
    </row>
    <row r="60" spans="1:20" s="22" customFormat="1" ht="12.75" customHeight="1" x14ac:dyDescent="0.25">
      <c r="A60" s="27"/>
      <c r="B60" s="28" t="s">
        <v>60</v>
      </c>
      <c r="C60" s="29">
        <v>0</v>
      </c>
      <c r="D60" s="29">
        <v>20875363</v>
      </c>
      <c r="E60" s="29">
        <f t="shared" si="1"/>
        <v>20875363</v>
      </c>
      <c r="F60" s="29">
        <v>20501809</v>
      </c>
      <c r="G60" s="29">
        <v>20501809</v>
      </c>
      <c r="H60" s="29">
        <f t="shared" si="9"/>
        <v>373554</v>
      </c>
    </row>
    <row r="61" spans="1:20" s="22" customFormat="1" ht="12.75" customHeight="1" x14ac:dyDescent="0.25">
      <c r="A61" s="27"/>
      <c r="B61" s="28" t="s">
        <v>61</v>
      </c>
      <c r="C61" s="29">
        <v>219309018</v>
      </c>
      <c r="D61" s="29">
        <v>-76527424</v>
      </c>
      <c r="E61" s="29">
        <f t="shared" si="1"/>
        <v>142781594</v>
      </c>
      <c r="F61" s="29">
        <v>431130</v>
      </c>
      <c r="G61" s="29">
        <v>431130</v>
      </c>
      <c r="H61" s="29">
        <f t="shared" si="9"/>
        <v>142350464</v>
      </c>
    </row>
    <row r="62" spans="1:20" s="22" customFormat="1" ht="12.75" customHeight="1" x14ac:dyDescent="0.25">
      <c r="A62" s="27"/>
      <c r="B62" s="28" t="s">
        <v>62</v>
      </c>
      <c r="C62" s="29">
        <v>0</v>
      </c>
      <c r="D62" s="29">
        <v>0</v>
      </c>
      <c r="E62" s="29">
        <f t="shared" si="1"/>
        <v>0</v>
      </c>
      <c r="F62" s="29">
        <v>0</v>
      </c>
      <c r="G62" s="29">
        <v>0</v>
      </c>
      <c r="H62" s="29">
        <f t="shared" si="9"/>
        <v>0</v>
      </c>
    </row>
    <row r="63" spans="1:20" s="22" customFormat="1" ht="12.75" customHeight="1" x14ac:dyDescent="0.25">
      <c r="A63" s="27"/>
      <c r="B63" s="28" t="s">
        <v>63</v>
      </c>
      <c r="C63" s="29">
        <v>9403957</v>
      </c>
      <c r="D63" s="29">
        <v>-378560</v>
      </c>
      <c r="E63" s="29">
        <f t="shared" si="1"/>
        <v>9025397</v>
      </c>
      <c r="F63" s="29">
        <v>0</v>
      </c>
      <c r="G63" s="29">
        <v>0</v>
      </c>
      <c r="H63" s="29">
        <f t="shared" si="9"/>
        <v>9025397</v>
      </c>
    </row>
    <row r="64" spans="1:20" s="22" customFormat="1" ht="12.75" customHeight="1" x14ac:dyDescent="0.25">
      <c r="A64" s="27"/>
      <c r="B64" s="28" t="s">
        <v>64</v>
      </c>
      <c r="C64" s="29">
        <v>6301271</v>
      </c>
      <c r="D64" s="29">
        <v>91528841</v>
      </c>
      <c r="E64" s="29">
        <f t="shared" si="1"/>
        <v>97830112</v>
      </c>
      <c r="F64" s="29">
        <v>0</v>
      </c>
      <c r="G64" s="29">
        <v>0</v>
      </c>
      <c r="H64" s="29">
        <f t="shared" si="9"/>
        <v>97830112</v>
      </c>
    </row>
    <row r="65" spans="1:20" ht="3.75" customHeight="1" x14ac:dyDescent="0.25">
      <c r="A65" s="36"/>
      <c r="B65" s="36"/>
      <c r="C65" s="36"/>
      <c r="D65" s="36"/>
      <c r="E65" s="36"/>
      <c r="F65" s="36"/>
      <c r="G65" s="36"/>
      <c r="H65" s="36"/>
      <c r="I65" s="37"/>
    </row>
    <row r="66" spans="1:20" s="25" customFormat="1" ht="14.25" customHeight="1" x14ac:dyDescent="0.25">
      <c r="A66" s="23" t="s">
        <v>65</v>
      </c>
      <c r="B66" s="23"/>
      <c r="C66" s="24">
        <f>SUM(C67:C69)</f>
        <v>4265987534</v>
      </c>
      <c r="D66" s="24">
        <f t="shared" ref="D66:G66" si="10">SUM(D67:D69)</f>
        <v>-1508160</v>
      </c>
      <c r="E66" s="24">
        <f t="shared" si="10"/>
        <v>4264479374</v>
      </c>
      <c r="F66" s="24">
        <f t="shared" si="10"/>
        <v>1228655029</v>
      </c>
      <c r="G66" s="24">
        <f t="shared" si="10"/>
        <v>1199465113</v>
      </c>
      <c r="H66" s="24">
        <f>E66-F66</f>
        <v>3035824345</v>
      </c>
      <c r="N66" s="26"/>
      <c r="O66" s="26"/>
      <c r="P66" s="26"/>
      <c r="Q66" s="26"/>
      <c r="R66" s="26"/>
      <c r="S66" s="26"/>
      <c r="T66" s="26"/>
    </row>
    <row r="67" spans="1:20" s="22" customFormat="1" ht="12.75" customHeight="1" x14ac:dyDescent="0.25">
      <c r="A67" s="27"/>
      <c r="B67" s="28" t="s">
        <v>66</v>
      </c>
      <c r="C67" s="29">
        <v>3895780586</v>
      </c>
      <c r="D67" s="29">
        <v>-121040781</v>
      </c>
      <c r="E67" s="29">
        <f t="shared" si="1"/>
        <v>3774739805</v>
      </c>
      <c r="F67" s="29">
        <v>1135161596</v>
      </c>
      <c r="G67" s="29">
        <v>1106992433</v>
      </c>
      <c r="H67" s="29">
        <f>E67-F67</f>
        <v>2639578209</v>
      </c>
    </row>
    <row r="68" spans="1:20" s="22" customFormat="1" ht="12.75" customHeight="1" x14ac:dyDescent="0.25">
      <c r="A68" s="27"/>
      <c r="B68" s="28" t="s">
        <v>67</v>
      </c>
      <c r="C68" s="29">
        <v>370206948</v>
      </c>
      <c r="D68" s="29">
        <v>119532621</v>
      </c>
      <c r="E68" s="29">
        <f t="shared" si="1"/>
        <v>489739569</v>
      </c>
      <c r="F68" s="29">
        <v>93493433</v>
      </c>
      <c r="G68" s="29">
        <v>92472680</v>
      </c>
      <c r="H68" s="29">
        <f t="shared" ref="H68:H69" si="11">E68-F68</f>
        <v>396246136</v>
      </c>
    </row>
    <row r="69" spans="1:20" s="22" customFormat="1" ht="12.75" customHeight="1" x14ac:dyDescent="0.25">
      <c r="A69" s="27"/>
      <c r="B69" s="28" t="s">
        <v>68</v>
      </c>
      <c r="C69" s="29">
        <v>0</v>
      </c>
      <c r="D69" s="29">
        <v>0</v>
      </c>
      <c r="E69" s="29">
        <f t="shared" si="1"/>
        <v>0</v>
      </c>
      <c r="F69" s="29">
        <v>0</v>
      </c>
      <c r="G69" s="29">
        <v>0</v>
      </c>
      <c r="H69" s="29">
        <f t="shared" si="11"/>
        <v>0</v>
      </c>
    </row>
    <row r="70" spans="1:20" ht="3.75" customHeight="1" x14ac:dyDescent="0.25">
      <c r="A70" s="36"/>
      <c r="B70" s="36"/>
      <c r="C70" s="36"/>
      <c r="D70" s="36"/>
      <c r="E70" s="36"/>
      <c r="F70" s="36"/>
      <c r="G70" s="36"/>
      <c r="H70" s="36"/>
      <c r="I70" s="37"/>
    </row>
    <row r="71" spans="1:20" s="25" customFormat="1" ht="14.25" customHeight="1" x14ac:dyDescent="0.25">
      <c r="A71" s="23" t="s">
        <v>69</v>
      </c>
      <c r="B71" s="23"/>
      <c r="C71" s="24">
        <f t="shared" ref="C71:G71" si="12">SUM(C72:C78)</f>
        <v>4131458783</v>
      </c>
      <c r="D71" s="24">
        <f t="shared" si="12"/>
        <v>2405706969</v>
      </c>
      <c r="E71" s="24">
        <f t="shared" si="12"/>
        <v>6537165752</v>
      </c>
      <c r="F71" s="24">
        <f t="shared" si="12"/>
        <v>1290104728</v>
      </c>
      <c r="G71" s="24">
        <f t="shared" si="12"/>
        <v>1290104728</v>
      </c>
      <c r="H71" s="24">
        <f>E71-F71</f>
        <v>5247061024</v>
      </c>
      <c r="N71" s="26"/>
      <c r="O71" s="26"/>
      <c r="P71" s="26"/>
      <c r="Q71" s="26"/>
      <c r="R71" s="26"/>
      <c r="S71" s="26"/>
      <c r="T71" s="26"/>
    </row>
    <row r="72" spans="1:20" s="22" customFormat="1" ht="12.75" customHeight="1" x14ac:dyDescent="0.25">
      <c r="A72" s="27"/>
      <c r="B72" s="28" t="s">
        <v>70</v>
      </c>
      <c r="C72" s="29">
        <v>0</v>
      </c>
      <c r="D72" s="29">
        <v>0</v>
      </c>
      <c r="E72" s="29">
        <f t="shared" si="1"/>
        <v>0</v>
      </c>
      <c r="F72" s="29">
        <v>0</v>
      </c>
      <c r="G72" s="29">
        <v>0</v>
      </c>
      <c r="H72" s="29">
        <v>0</v>
      </c>
    </row>
    <row r="73" spans="1:20" s="22" customFormat="1" ht="12.75" customHeight="1" x14ac:dyDescent="0.25">
      <c r="A73" s="38"/>
      <c r="B73" s="39" t="s">
        <v>71</v>
      </c>
      <c r="C73" s="40">
        <v>0</v>
      </c>
      <c r="D73" s="40">
        <v>0</v>
      </c>
      <c r="E73" s="40">
        <f t="shared" si="1"/>
        <v>0</v>
      </c>
      <c r="F73" s="40">
        <v>0</v>
      </c>
      <c r="G73" s="40">
        <v>0</v>
      </c>
      <c r="H73" s="40">
        <v>0</v>
      </c>
    </row>
    <row r="74" spans="1:20" s="22" customFormat="1" ht="12.75" customHeight="1" x14ac:dyDescent="0.25">
      <c r="A74" s="26"/>
      <c r="B74" s="41" t="s">
        <v>72</v>
      </c>
      <c r="C74" s="33">
        <v>0</v>
      </c>
      <c r="D74" s="33">
        <v>0</v>
      </c>
      <c r="E74" s="33">
        <f t="shared" si="1"/>
        <v>0</v>
      </c>
      <c r="F74" s="33">
        <v>0</v>
      </c>
      <c r="G74" s="33">
        <v>0</v>
      </c>
      <c r="H74" s="33">
        <v>0</v>
      </c>
    </row>
    <row r="75" spans="1:20" s="22" customFormat="1" ht="12.75" customHeight="1" x14ac:dyDescent="0.25">
      <c r="A75" s="26"/>
      <c r="B75" s="41" t="s">
        <v>73</v>
      </c>
      <c r="C75" s="33">
        <v>0</v>
      </c>
      <c r="D75" s="33">
        <v>0</v>
      </c>
      <c r="E75" s="33">
        <f t="shared" si="1"/>
        <v>0</v>
      </c>
      <c r="F75" s="33">
        <v>0</v>
      </c>
      <c r="G75" s="33">
        <v>0</v>
      </c>
      <c r="H75" s="33">
        <v>0</v>
      </c>
    </row>
    <row r="76" spans="1:20" s="22" customFormat="1" ht="12.75" customHeight="1" x14ac:dyDescent="0.25">
      <c r="A76" s="26"/>
      <c r="B76" s="41" t="s">
        <v>74</v>
      </c>
      <c r="C76" s="33">
        <v>1659196764</v>
      </c>
      <c r="D76" s="33">
        <v>179566255</v>
      </c>
      <c r="E76" s="33">
        <f t="shared" si="1"/>
        <v>1838763019</v>
      </c>
      <c r="F76" s="33">
        <v>1290104728</v>
      </c>
      <c r="G76" s="33">
        <v>1290104728</v>
      </c>
      <c r="H76" s="33">
        <f t="shared" ref="H76:H78" si="13">E76-F76</f>
        <v>548658291</v>
      </c>
    </row>
    <row r="77" spans="1:20" s="22" customFormat="1" ht="12.75" customHeight="1" x14ac:dyDescent="0.25">
      <c r="A77" s="26"/>
      <c r="B77" s="41" t="s">
        <v>75</v>
      </c>
      <c r="C77" s="33">
        <v>0</v>
      </c>
      <c r="D77" s="33">
        <v>0</v>
      </c>
      <c r="E77" s="33">
        <f t="shared" si="1"/>
        <v>0</v>
      </c>
      <c r="F77" s="33">
        <v>0</v>
      </c>
      <c r="G77" s="33">
        <v>0</v>
      </c>
      <c r="H77" s="33">
        <f t="shared" si="13"/>
        <v>0</v>
      </c>
    </row>
    <row r="78" spans="1:20" s="42" customFormat="1" ht="24" customHeight="1" x14ac:dyDescent="0.25">
      <c r="A78" s="27"/>
      <c r="B78" s="31" t="s">
        <v>76</v>
      </c>
      <c r="C78" s="29">
        <v>2472262019</v>
      </c>
      <c r="D78" s="29">
        <v>2226140714</v>
      </c>
      <c r="E78" s="29">
        <f t="shared" si="1"/>
        <v>4698402733</v>
      </c>
      <c r="F78" s="29">
        <v>0</v>
      </c>
      <c r="G78" s="29">
        <v>0</v>
      </c>
      <c r="H78" s="29">
        <f t="shared" si="13"/>
        <v>4698402733</v>
      </c>
    </row>
    <row r="79" spans="1:20" s="43" customFormat="1" ht="3.7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</row>
    <row r="80" spans="1:20" s="44" customFormat="1" ht="14.25" customHeight="1" x14ac:dyDescent="0.25">
      <c r="A80" s="23" t="s">
        <v>77</v>
      </c>
      <c r="B80" s="23"/>
      <c r="C80" s="24">
        <f>SUM(C81:C83)</f>
        <v>30038526116</v>
      </c>
      <c r="D80" s="24">
        <f>SUM(D81:D83)</f>
        <v>870512312</v>
      </c>
      <c r="E80" s="24">
        <f>SUM(E81:E83)</f>
        <v>30909038428</v>
      </c>
      <c r="F80" s="24">
        <f>SUM(F81:F83)</f>
        <v>18135129645</v>
      </c>
      <c r="G80" s="24">
        <f>SUM(G81:G83)</f>
        <v>18095208743</v>
      </c>
      <c r="H80" s="24">
        <f>E80-F80</f>
        <v>12773908783</v>
      </c>
      <c r="N80" s="27"/>
      <c r="O80" s="27"/>
      <c r="P80" s="27"/>
      <c r="Q80" s="27"/>
      <c r="R80" s="27"/>
      <c r="S80" s="27"/>
      <c r="T80" s="27"/>
    </row>
    <row r="81" spans="1:20" s="22" customFormat="1" ht="12.75" customHeight="1" x14ac:dyDescent="0.25">
      <c r="A81" s="26"/>
      <c r="B81" s="41" t="s">
        <v>78</v>
      </c>
      <c r="C81" s="33">
        <v>9331516200</v>
      </c>
      <c r="D81" s="33">
        <v>6411739</v>
      </c>
      <c r="E81" s="33">
        <f t="shared" si="1"/>
        <v>9337927939</v>
      </c>
      <c r="F81" s="33">
        <v>5702352891</v>
      </c>
      <c r="G81" s="33">
        <v>5695064194</v>
      </c>
      <c r="H81" s="33">
        <f>E81-F81</f>
        <v>3635575048</v>
      </c>
    </row>
    <row r="82" spans="1:20" s="22" customFormat="1" ht="12.75" customHeight="1" x14ac:dyDescent="0.25">
      <c r="A82" s="26"/>
      <c r="B82" s="41" t="s">
        <v>79</v>
      </c>
      <c r="C82" s="33">
        <v>20707009916</v>
      </c>
      <c r="D82" s="33">
        <v>864100573</v>
      </c>
      <c r="E82" s="33">
        <f t="shared" ref="E82:E92" si="14">C82+D82</f>
        <v>21571110489</v>
      </c>
      <c r="F82" s="33">
        <v>12432776754</v>
      </c>
      <c r="G82" s="33">
        <v>12400144549</v>
      </c>
      <c r="H82" s="33">
        <f t="shared" ref="H82:H83" si="15">E82-F82</f>
        <v>9138333735</v>
      </c>
    </row>
    <row r="83" spans="1:20" s="22" customFormat="1" ht="12.75" customHeight="1" x14ac:dyDescent="0.25">
      <c r="A83" s="26"/>
      <c r="B83" s="41" t="s">
        <v>80</v>
      </c>
      <c r="C83" s="33">
        <v>0</v>
      </c>
      <c r="D83" s="33">
        <v>0</v>
      </c>
      <c r="E83" s="33">
        <f t="shared" si="14"/>
        <v>0</v>
      </c>
      <c r="F83" s="33">
        <v>0</v>
      </c>
      <c r="G83" s="33">
        <v>0</v>
      </c>
      <c r="H83" s="33">
        <f t="shared" si="15"/>
        <v>0</v>
      </c>
    </row>
    <row r="84" spans="1:20" ht="3.75" customHeight="1" x14ac:dyDescent="0.25">
      <c r="I84" s="37"/>
    </row>
    <row r="85" spans="1:20" s="25" customFormat="1" ht="14.25" customHeight="1" x14ac:dyDescent="0.25">
      <c r="A85" s="45" t="s">
        <v>81</v>
      </c>
      <c r="B85" s="45"/>
      <c r="C85" s="46">
        <f t="shared" ref="C85:G85" si="16">SUM(C86:C92)</f>
        <v>2033645122</v>
      </c>
      <c r="D85" s="46">
        <f>SUM(D86:D92)</f>
        <v>1100111</v>
      </c>
      <c r="E85" s="46">
        <f t="shared" si="16"/>
        <v>2034745233</v>
      </c>
      <c r="F85" s="46">
        <f t="shared" si="16"/>
        <v>911398194</v>
      </c>
      <c r="G85" s="46">
        <f t="shared" si="16"/>
        <v>911256335</v>
      </c>
      <c r="H85" s="46">
        <f>E85-F85</f>
        <v>1123347039</v>
      </c>
      <c r="N85" s="26"/>
      <c r="O85" s="26"/>
      <c r="P85" s="26"/>
      <c r="Q85" s="26"/>
      <c r="R85" s="26"/>
      <c r="S85" s="26"/>
      <c r="T85" s="26"/>
    </row>
    <row r="86" spans="1:20" s="25" customFormat="1" ht="14.25" customHeight="1" x14ac:dyDescent="0.25">
      <c r="A86" s="26"/>
      <c r="B86" s="41" t="s">
        <v>82</v>
      </c>
      <c r="C86" s="33">
        <v>420954852</v>
      </c>
      <c r="D86" s="33">
        <v>0</v>
      </c>
      <c r="E86" s="33">
        <f t="shared" si="14"/>
        <v>420954852</v>
      </c>
      <c r="F86" s="33">
        <v>182802581</v>
      </c>
      <c r="G86" s="33">
        <v>182802581</v>
      </c>
      <c r="H86" s="33">
        <f>E86-F86</f>
        <v>238152271</v>
      </c>
    </row>
    <row r="87" spans="1:20" s="25" customFormat="1" ht="14.25" customHeight="1" x14ac:dyDescent="0.25">
      <c r="A87" s="26"/>
      <c r="B87" s="41" t="s">
        <v>83</v>
      </c>
      <c r="C87" s="33">
        <v>1540347883</v>
      </c>
      <c r="D87" s="33">
        <v>0</v>
      </c>
      <c r="E87" s="33">
        <f t="shared" si="14"/>
        <v>1540347883</v>
      </c>
      <c r="F87" s="33">
        <v>721205926</v>
      </c>
      <c r="G87" s="33">
        <v>721205926</v>
      </c>
      <c r="H87" s="33">
        <f t="shared" ref="H87:H92" si="17">E87-F87</f>
        <v>819141957</v>
      </c>
    </row>
    <row r="88" spans="1:20" s="25" customFormat="1" ht="14.25" customHeight="1" x14ac:dyDescent="0.25">
      <c r="A88" s="26"/>
      <c r="B88" s="41" t="s">
        <v>84</v>
      </c>
      <c r="C88" s="33">
        <v>0</v>
      </c>
      <c r="D88" s="33">
        <v>0</v>
      </c>
      <c r="E88" s="33">
        <f t="shared" si="14"/>
        <v>0</v>
      </c>
      <c r="F88" s="33">
        <v>0</v>
      </c>
      <c r="G88" s="33">
        <v>0</v>
      </c>
      <c r="H88" s="33">
        <f t="shared" si="17"/>
        <v>0</v>
      </c>
    </row>
    <row r="89" spans="1:20" s="25" customFormat="1" ht="14.25" customHeight="1" x14ac:dyDescent="0.25">
      <c r="A89" s="26"/>
      <c r="B89" s="41" t="s">
        <v>85</v>
      </c>
      <c r="C89" s="33">
        <v>13767313</v>
      </c>
      <c r="D89" s="33">
        <v>0</v>
      </c>
      <c r="E89" s="33">
        <f t="shared" si="14"/>
        <v>13767313</v>
      </c>
      <c r="F89" s="33">
        <v>7247828</v>
      </c>
      <c r="G89" s="33">
        <v>7247828</v>
      </c>
      <c r="H89" s="33">
        <f t="shared" si="17"/>
        <v>6519485</v>
      </c>
    </row>
    <row r="90" spans="1:20" s="25" customFormat="1" ht="14.25" customHeight="1" x14ac:dyDescent="0.25">
      <c r="A90" s="26"/>
      <c r="B90" s="41" t="s">
        <v>86</v>
      </c>
      <c r="C90" s="33">
        <v>0</v>
      </c>
      <c r="D90" s="33">
        <v>0</v>
      </c>
      <c r="E90" s="33">
        <f t="shared" si="14"/>
        <v>0</v>
      </c>
      <c r="F90" s="33">
        <v>0</v>
      </c>
      <c r="G90" s="33">
        <v>0</v>
      </c>
      <c r="H90" s="33">
        <f t="shared" si="17"/>
        <v>0</v>
      </c>
    </row>
    <row r="91" spans="1:20" s="25" customFormat="1" ht="14.25" customHeight="1" x14ac:dyDescent="0.25">
      <c r="A91" s="26"/>
      <c r="B91" s="41" t="s">
        <v>87</v>
      </c>
      <c r="C91" s="33">
        <v>0</v>
      </c>
      <c r="D91" s="33">
        <v>0</v>
      </c>
      <c r="E91" s="33">
        <f t="shared" si="14"/>
        <v>0</v>
      </c>
      <c r="F91" s="33">
        <v>0</v>
      </c>
      <c r="G91" s="33">
        <v>0</v>
      </c>
      <c r="H91" s="33">
        <f t="shared" si="17"/>
        <v>0</v>
      </c>
    </row>
    <row r="92" spans="1:20" s="22" customFormat="1" ht="14.25" customHeight="1" x14ac:dyDescent="0.25">
      <c r="A92" s="26"/>
      <c r="B92" s="41" t="s">
        <v>88</v>
      </c>
      <c r="C92" s="33">
        <v>58575074</v>
      </c>
      <c r="D92" s="33">
        <v>1100111</v>
      </c>
      <c r="E92" s="33">
        <f t="shared" si="14"/>
        <v>59675185</v>
      </c>
      <c r="F92" s="33">
        <v>141859</v>
      </c>
      <c r="G92" s="33">
        <v>0</v>
      </c>
      <c r="H92" s="33">
        <f t="shared" si="17"/>
        <v>59533326</v>
      </c>
    </row>
    <row r="93" spans="1:20" s="37" customFormat="1" ht="2.25" customHeight="1" x14ac:dyDescent="0.2">
      <c r="A93" s="47"/>
      <c r="B93" s="47"/>
      <c r="C93" s="47"/>
      <c r="D93" s="47"/>
      <c r="E93" s="47"/>
      <c r="F93" s="47"/>
      <c r="G93" s="47"/>
      <c r="H93" s="47"/>
    </row>
    <row r="94" spans="1:20" s="37" customFormat="1" ht="13.5" customHeight="1" x14ac:dyDescent="0.2">
      <c r="A94" s="48" t="s">
        <v>89</v>
      </c>
      <c r="B94" s="48"/>
      <c r="C94" s="49"/>
      <c r="D94" s="49"/>
      <c r="E94" s="49"/>
      <c r="F94" s="49"/>
      <c r="G94" s="49"/>
      <c r="H94" s="49"/>
    </row>
    <row r="96" spans="1:20" x14ac:dyDescent="0.25">
      <c r="C96" s="50"/>
      <c r="D96" s="50"/>
      <c r="E96" s="50"/>
      <c r="F96" s="50"/>
      <c r="G96" s="50"/>
      <c r="H96" s="51"/>
    </row>
    <row r="97" spans="3:7" x14ac:dyDescent="0.25">
      <c r="C97" s="50"/>
      <c r="D97" s="50"/>
      <c r="E97" s="50"/>
      <c r="F97" s="50"/>
      <c r="G97" s="50"/>
    </row>
    <row r="98" spans="3:7" x14ac:dyDescent="0.25">
      <c r="C98" s="50"/>
      <c r="D98" s="50"/>
      <c r="E98" s="50"/>
      <c r="F98" s="50"/>
      <c r="G98" s="50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rintOptions horizontalCentered="1"/>
  <pageMargins left="0.39370078740157483" right="0.39370078740157483" top="1.1811023622047245" bottom="0.78740157480314965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2024-07-29T20:34:47Z</dcterms:created>
  <dcterms:modified xsi:type="dcterms:W3CDTF">2024-07-29T20:34:47Z</dcterms:modified>
</cp:coreProperties>
</file>