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55AD19C-9E76-4688-8073-1FBD05F823FB}" xr6:coauthVersionLast="40" xr6:coauthVersionMax="40" xr10:uidLastSave="{00000000-0000-0000-0000-000000000000}"/>
  <bookViews>
    <workbookView xWindow="0" yWindow="0" windowWidth="20490" windowHeight="7245" xr2:uid="{D10A43BA-3F9B-4859-BDD1-C95D91DC5FB3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H45" i="1" s="1"/>
  <c r="H44" i="1" s="1"/>
  <c r="F45" i="1"/>
  <c r="F44" i="1" s="1"/>
  <c r="D45" i="1"/>
  <c r="E45" i="1" s="1"/>
  <c r="E44" i="1" s="1"/>
  <c r="C45" i="1"/>
  <c r="G44" i="1"/>
  <c r="E42" i="1"/>
  <c r="G41" i="1"/>
  <c r="H41" i="1" s="1"/>
  <c r="H38" i="1" s="1"/>
  <c r="F41" i="1"/>
  <c r="F38" i="1" s="1"/>
  <c r="D41" i="1"/>
  <c r="D38" i="1" s="1"/>
  <c r="C41" i="1"/>
  <c r="H40" i="1"/>
  <c r="E40" i="1"/>
  <c r="E39" i="1"/>
  <c r="G38" i="1"/>
  <c r="C38" i="1"/>
  <c r="G37" i="1"/>
  <c r="H37" i="1" s="1"/>
  <c r="F37" i="1"/>
  <c r="D37" i="1"/>
  <c r="C37" i="1"/>
  <c r="E37" i="1" s="1"/>
  <c r="G36" i="1"/>
  <c r="H36" i="1" s="1"/>
  <c r="F36" i="1"/>
  <c r="D36" i="1"/>
  <c r="C36" i="1"/>
  <c r="E36" i="1" s="1"/>
  <c r="G35" i="1"/>
  <c r="H35" i="1" s="1"/>
  <c r="F35" i="1"/>
  <c r="D35" i="1"/>
  <c r="C35" i="1"/>
  <c r="C29" i="1" s="1"/>
  <c r="C47" i="1" s="1"/>
  <c r="H34" i="1"/>
  <c r="E34" i="1"/>
  <c r="C34" i="1"/>
  <c r="G33" i="1"/>
  <c r="H33" i="1" s="1"/>
  <c r="F33" i="1"/>
  <c r="D33" i="1"/>
  <c r="E33" i="1" s="1"/>
  <c r="C33" i="1"/>
  <c r="G32" i="1"/>
  <c r="H32" i="1" s="1"/>
  <c r="F32" i="1"/>
  <c r="D32" i="1"/>
  <c r="E32" i="1" s="1"/>
  <c r="C32" i="1"/>
  <c r="G31" i="1"/>
  <c r="H31" i="1" s="1"/>
  <c r="F31" i="1"/>
  <c r="E31" i="1"/>
  <c r="D31" i="1"/>
  <c r="C31" i="1"/>
  <c r="G30" i="1"/>
  <c r="H30" i="1" s="1"/>
  <c r="F30" i="1"/>
  <c r="F29" i="1" s="1"/>
  <c r="F47" i="1" s="1"/>
  <c r="D30" i="1"/>
  <c r="E30" i="1" s="1"/>
  <c r="C30" i="1"/>
  <c r="D29" i="1"/>
  <c r="G21" i="1"/>
  <c r="H21" i="1" s="1"/>
  <c r="F21" i="1"/>
  <c r="D21" i="1"/>
  <c r="C21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E21" i="1" s="1"/>
  <c r="H11" i="1"/>
  <c r="E11" i="1"/>
  <c r="H10" i="1"/>
  <c r="E10" i="1"/>
  <c r="H29" i="1" l="1"/>
  <c r="E38" i="1"/>
  <c r="D44" i="1"/>
  <c r="D47" i="1" s="1"/>
  <c r="E41" i="1"/>
  <c r="G29" i="1"/>
  <c r="G47" i="1" s="1"/>
  <c r="H47" i="1" s="1"/>
  <c r="E35" i="1"/>
  <c r="E29" i="1" s="1"/>
  <c r="E47" i="1" s="1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<sst xmlns="http://schemas.openxmlformats.org/spreadsheetml/2006/main" count="56" uniqueCount="32">
  <si>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</si>
  <si>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PODER EJECUTIVO</t>
  </si>
  <si>
    <t>ESTADO ANALÍTICO DE INGRESOS POR RUBROS</t>
  </si>
  <si>
    <t>DEL 1 DE ENERO AL 30 DE JUNIO DE 2024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</si>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</sst>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7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horizontal="center" vertical="center" wrapText="1"/>
    </xf>
    <xf numFmtId="165" fontId="13" fillId="4" borderId="15" xfId="2" applyNumberFormat="1" applyFont="1" applyFill="1" applyBorder="1" applyAlignment="1">
      <alignment horizontal="center"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4" fillId="0" borderId="0" xfId="2" applyFill="1"/>
    <xf numFmtId="0" fontId="0" fillId="0" borderId="0" xfId="0" applyFill="1"/>
    <xf numFmtId="0" fontId="12" fillId="0" borderId="0" xfId="2" applyFont="1" applyFill="1" applyAlignment="1">
      <alignment horizontal="justify" vertical="top" wrapText="1"/>
    </xf>
    <xf numFmtId="165" fontId="10" fillId="0" borderId="0" xfId="2" applyNumberFormat="1" applyFont="1" applyFill="1" applyAlignment="1">
      <alignment horizontal="right" vertical="top" wrapText="1"/>
    </xf>
    <xf numFmtId="0" fontId="13" fillId="0" borderId="0" xfId="2" applyFont="1" applyFill="1"/>
    <xf numFmtId="0" fontId="13" fillId="0" borderId="0" xfId="2" applyFont="1" applyFill="1" applyAlignment="1">
      <alignment horizontal="right"/>
    </xf>
    <xf numFmtId="165" fontId="9" fillId="0" borderId="0" xfId="2" applyNumberFormat="1" applyFont="1" applyFill="1" applyAlignment="1">
      <alignment horizontal="right" vertical="top" wrapText="1"/>
    </xf>
    <xf numFmtId="0" fontId="2" fillId="0" borderId="0" xfId="0" applyFont="1" applyFill="1"/>
    <xf numFmtId="0" fontId="13" fillId="0" borderId="0" xfId="2" applyFont="1" applyFill="1" applyAlignment="1">
      <alignment horizontal="justify" vertical="top"/>
    </xf>
    <xf numFmtId="165" fontId="13" fillId="0" borderId="0" xfId="2" applyNumberFormat="1" applyFont="1" applyFill="1" applyAlignment="1">
      <alignment vertical="top"/>
    </xf>
    <xf numFmtId="0" fontId="13" fillId="0" borderId="0" xfId="2" applyFont="1" applyFill="1" applyAlignment="1">
      <alignment vertical="top"/>
    </xf>
    <xf numFmtId="0" fontId="13" fillId="0" borderId="0" xfId="2" applyFont="1" applyFill="1" applyAlignment="1">
      <alignment horizontal="right" vertical="top"/>
    </xf>
    <xf numFmtId="165" fontId="4" fillId="0" borderId="0" xfId="2" applyNumberFormat="1" applyFill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D327F207-EF55-4986-A4FE-868E38B5703E}"/>
    <cellStyle name="Normal 6 2 2 2 2 2 5 5" xfId="1" xr:uid="{27DD4E27-50B5-42A4-A16B-30C53886F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31D4-4F4B-471D-AC6D-48B76986AFEF}">
  <dimension ref="A1:P62"/>
  <sheetViews>
    <sheetView showGridLines="0" tabSelected="1" workbookViewId="0">
      <selection activeCell="A52" sqref="A52:XFD61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1733508223</v>
      </c>
      <c r="D10" s="19">
        <v>403658537</v>
      </c>
      <c r="E10" s="19">
        <f>C10+D10</f>
        <v>2137166760</v>
      </c>
      <c r="F10" s="19">
        <v>1315038185</v>
      </c>
      <c r="G10" s="19">
        <v>1315038185</v>
      </c>
      <c r="H10" s="20">
        <f>SUM(G10-C10)</f>
        <v>-418470038</v>
      </c>
      <c r="I10" s="21"/>
    </row>
    <row r="11" spans="1:9" s="22" customFormat="1" ht="15" customHeight="1" x14ac:dyDescent="0.25">
      <c r="A11" s="17" t="s">
        <v>16</v>
      </c>
      <c r="B11" s="23"/>
      <c r="C11" s="18">
        <v>1835943868</v>
      </c>
      <c r="D11" s="19">
        <v>504824079</v>
      </c>
      <c r="E11" s="19">
        <f>C11+D11</f>
        <v>2340767947</v>
      </c>
      <c r="F11" s="19">
        <v>504824079</v>
      </c>
      <c r="G11" s="19">
        <v>504824079</v>
      </c>
      <c r="H11" s="20">
        <f>SUM(G11-C11)</f>
        <v>-1331119789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C12+D12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1594390591</v>
      </c>
      <c r="D13" s="18">
        <v>225922345</v>
      </c>
      <c r="E13" s="19">
        <f t="shared" ref="E13:E18" si="0">C13+D13</f>
        <v>1820312936</v>
      </c>
      <c r="F13" s="18">
        <v>1201372649</v>
      </c>
      <c r="G13" s="18">
        <v>1201372649</v>
      </c>
      <c r="H13" s="20">
        <f>SUM(G13-C13)</f>
        <v>-393017942</v>
      </c>
      <c r="I13" s="21"/>
    </row>
    <row r="14" spans="1:9" s="22" customFormat="1" ht="15" customHeight="1" x14ac:dyDescent="0.25">
      <c r="A14" s="17" t="s">
        <v>19</v>
      </c>
      <c r="B14" s="23"/>
      <c r="C14" s="18">
        <v>145646000</v>
      </c>
      <c r="D14" s="19">
        <v>492927664</v>
      </c>
      <c r="E14" s="19">
        <f t="shared" si="0"/>
        <v>638573664</v>
      </c>
      <c r="F14" s="19">
        <v>565702385</v>
      </c>
      <c r="G14" s="19">
        <v>565702385</v>
      </c>
      <c r="H14" s="20">
        <f t="shared" ref="H14:H19" si="1">SUM(G14-C14)</f>
        <v>420056385</v>
      </c>
      <c r="I14" s="21"/>
    </row>
    <row r="15" spans="1:9" s="22" customFormat="1" ht="15" customHeight="1" x14ac:dyDescent="0.25">
      <c r="A15" s="17" t="s">
        <v>20</v>
      </c>
      <c r="B15" s="23"/>
      <c r="C15" s="18">
        <v>1058735121</v>
      </c>
      <c r="D15" s="19">
        <v>126258644</v>
      </c>
      <c r="E15" s="19">
        <f t="shared" si="0"/>
        <v>1184993765</v>
      </c>
      <c r="F15" s="19">
        <v>217345057</v>
      </c>
      <c r="G15" s="19">
        <v>217345057</v>
      </c>
      <c r="H15" s="20">
        <f t="shared" si="1"/>
        <v>-841390064</v>
      </c>
      <c r="I15" s="21"/>
    </row>
    <row r="16" spans="1:9" s="22" customFormat="1" ht="30" customHeight="1" x14ac:dyDescent="0.25">
      <c r="A16" s="17" t="s">
        <v>21</v>
      </c>
      <c r="B16" s="23"/>
      <c r="C16" s="18">
        <v>104471801</v>
      </c>
      <c r="D16" s="18">
        <v>35198109</v>
      </c>
      <c r="E16" s="19">
        <f t="shared" si="0"/>
        <v>139669910</v>
      </c>
      <c r="F16" s="18">
        <v>62752590</v>
      </c>
      <c r="G16" s="18">
        <v>62752590</v>
      </c>
      <c r="H16" s="20">
        <f t="shared" si="1"/>
        <v>-41719211</v>
      </c>
      <c r="I16" s="21"/>
    </row>
    <row r="17" spans="1:11" s="22" customFormat="1" ht="43.5" customHeight="1" x14ac:dyDescent="0.25">
      <c r="A17" s="17" t="s">
        <v>22</v>
      </c>
      <c r="B17" s="23"/>
      <c r="C17" s="19">
        <v>107910102738</v>
      </c>
      <c r="D17" s="19">
        <v>2276034016</v>
      </c>
      <c r="E17" s="19">
        <f t="shared" si="0"/>
        <v>110186136754</v>
      </c>
      <c r="F17" s="19">
        <v>59881270379</v>
      </c>
      <c r="G17" s="19">
        <v>59881270379</v>
      </c>
      <c r="H17" s="20">
        <f t="shared" si="1"/>
        <v>-48028832359</v>
      </c>
      <c r="I17" s="21"/>
    </row>
    <row r="18" spans="1:11" s="22" customFormat="1" ht="30" customHeight="1" x14ac:dyDescent="0.25">
      <c r="A18" s="17" t="s">
        <v>23</v>
      </c>
      <c r="B18" s="23"/>
      <c r="C18" s="19">
        <v>9278941726</v>
      </c>
      <c r="D18" s="19">
        <v>-382441652</v>
      </c>
      <c r="E18" s="19">
        <f t="shared" si="0"/>
        <v>8896500074</v>
      </c>
      <c r="F18" s="19">
        <v>4269660271</v>
      </c>
      <c r="G18" s="19">
        <v>4269660271</v>
      </c>
      <c r="H18" s="20">
        <f t="shared" si="1"/>
        <v>-5009281455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SUM(C10:C20)</f>
        <v>123661740068</v>
      </c>
      <c r="D21" s="28">
        <f>SUM(D10:D20)</f>
        <v>3682381742</v>
      </c>
      <c r="E21" s="28">
        <f>SUM(E10:E20)</f>
        <v>127344121810</v>
      </c>
      <c r="F21" s="28">
        <f t="shared" ref="F21:G21" si="2">SUM(F10:F20)</f>
        <v>68017965595</v>
      </c>
      <c r="G21" s="28">
        <f t="shared" si="2"/>
        <v>68017965595</v>
      </c>
      <c r="H21" s="29">
        <f>SUM(G21-C21)</f>
        <v>-55643774473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 t="shared" ref="C29:H29" si="3">SUM(C30:C37)</f>
        <v>123557268267</v>
      </c>
      <c r="D29" s="47">
        <f t="shared" si="3"/>
        <v>3647183633</v>
      </c>
      <c r="E29" s="47">
        <f t="shared" si="3"/>
        <v>127204451900</v>
      </c>
      <c r="F29" s="47">
        <f t="shared" si="3"/>
        <v>67955213005</v>
      </c>
      <c r="G29" s="47">
        <f t="shared" si="3"/>
        <v>67955213005</v>
      </c>
      <c r="H29" s="47">
        <f t="shared" si="3"/>
        <v>-55602055262</v>
      </c>
      <c r="I29" s="48"/>
    </row>
    <row r="30" spans="1:11" s="22" customFormat="1" ht="15" customHeight="1" x14ac:dyDescent="0.25">
      <c r="B30" s="49" t="s">
        <v>15</v>
      </c>
      <c r="C30" s="19">
        <f>C10</f>
        <v>1733508223</v>
      </c>
      <c r="D30" s="19">
        <f>D10</f>
        <v>403658537</v>
      </c>
      <c r="E30" s="19">
        <f t="shared" ref="E30:E37" si="4">C30+D30</f>
        <v>2137166760</v>
      </c>
      <c r="F30" s="19">
        <f>F10</f>
        <v>1315038185</v>
      </c>
      <c r="G30" s="19">
        <f>G10</f>
        <v>1315038185</v>
      </c>
      <c r="H30" s="19">
        <f t="shared" ref="H30:H35" si="5">G30-C30</f>
        <v>-418470038</v>
      </c>
      <c r="I30" s="48"/>
    </row>
    <row r="31" spans="1:11" s="22" customFormat="1" ht="15" customHeight="1" x14ac:dyDescent="0.25">
      <c r="B31" s="49" t="s">
        <v>16</v>
      </c>
      <c r="C31" s="19">
        <f>C11</f>
        <v>1835943868</v>
      </c>
      <c r="D31" s="19">
        <f>D11</f>
        <v>504824079</v>
      </c>
      <c r="E31" s="19">
        <f t="shared" si="4"/>
        <v>2340767947</v>
      </c>
      <c r="F31" s="19">
        <f>F11</f>
        <v>504824079</v>
      </c>
      <c r="G31" s="19">
        <f>G11</f>
        <v>504824079</v>
      </c>
      <c r="H31" s="19">
        <f t="shared" si="5"/>
        <v>-1331119789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6">C12</f>
        <v>0</v>
      </c>
      <c r="D32" s="19">
        <f t="shared" si="6"/>
        <v>0</v>
      </c>
      <c r="E32" s="19">
        <f t="shared" si="4"/>
        <v>0</v>
      </c>
      <c r="F32" s="19">
        <f t="shared" ref="F32:G35" si="7">F12</f>
        <v>0</v>
      </c>
      <c r="G32" s="19">
        <f t="shared" si="7"/>
        <v>0</v>
      </c>
      <c r="H32" s="19">
        <f t="shared" si="5"/>
        <v>0</v>
      </c>
      <c r="I32" s="48"/>
    </row>
    <row r="33" spans="1:16" s="22" customFormat="1" ht="15" customHeight="1" x14ac:dyDescent="0.25">
      <c r="B33" s="49" t="s">
        <v>18</v>
      </c>
      <c r="C33" s="19">
        <f t="shared" si="6"/>
        <v>1594390591</v>
      </c>
      <c r="D33" s="19">
        <f t="shared" si="6"/>
        <v>225922345</v>
      </c>
      <c r="E33" s="19">
        <f t="shared" si="4"/>
        <v>1820312936</v>
      </c>
      <c r="F33" s="19">
        <f t="shared" si="7"/>
        <v>1201372649</v>
      </c>
      <c r="G33" s="19">
        <f t="shared" si="7"/>
        <v>1201372649</v>
      </c>
      <c r="H33" s="19">
        <f t="shared" si="5"/>
        <v>-393017942</v>
      </c>
      <c r="I33" s="48"/>
    </row>
    <row r="34" spans="1:16" s="22" customFormat="1" ht="15" customHeight="1" x14ac:dyDescent="0.25">
      <c r="B34" s="49" t="s">
        <v>19</v>
      </c>
      <c r="C34" s="19">
        <f t="shared" si="6"/>
        <v>145646000</v>
      </c>
      <c r="D34" s="19">
        <v>492927664</v>
      </c>
      <c r="E34" s="19">
        <f t="shared" si="4"/>
        <v>638573664</v>
      </c>
      <c r="F34" s="19">
        <v>565702385</v>
      </c>
      <c r="G34" s="19">
        <v>565702385</v>
      </c>
      <c r="H34" s="19">
        <f t="shared" si="5"/>
        <v>420056385</v>
      </c>
      <c r="I34" s="48"/>
      <c r="L34" s="50"/>
      <c r="O34" s="50"/>
      <c r="P34" s="50"/>
    </row>
    <row r="35" spans="1:16" s="22" customFormat="1" ht="15" customHeight="1" x14ac:dyDescent="0.25">
      <c r="B35" s="49" t="s">
        <v>20</v>
      </c>
      <c r="C35" s="19">
        <f t="shared" si="6"/>
        <v>1058735121</v>
      </c>
      <c r="D35" s="19">
        <f t="shared" si="6"/>
        <v>126258644</v>
      </c>
      <c r="E35" s="19">
        <f t="shared" si="4"/>
        <v>1184993765</v>
      </c>
      <c r="F35" s="19">
        <f t="shared" si="7"/>
        <v>217345057</v>
      </c>
      <c r="G35" s="19">
        <f t="shared" si="7"/>
        <v>217345057</v>
      </c>
      <c r="H35" s="19">
        <f t="shared" si="5"/>
        <v>-841390064</v>
      </c>
      <c r="I35" s="48"/>
    </row>
    <row r="36" spans="1:16" s="22" customFormat="1" ht="39.75" customHeight="1" x14ac:dyDescent="0.25">
      <c r="B36" s="49" t="s">
        <v>22</v>
      </c>
      <c r="C36" s="19">
        <f>C17</f>
        <v>107910102738</v>
      </c>
      <c r="D36" s="19">
        <f>D17</f>
        <v>2276034016</v>
      </c>
      <c r="E36" s="19">
        <f t="shared" si="4"/>
        <v>110186136754</v>
      </c>
      <c r="F36" s="19">
        <f>F17</f>
        <v>59881270379</v>
      </c>
      <c r="G36" s="19">
        <f>G17</f>
        <v>59881270379</v>
      </c>
      <c r="H36" s="19">
        <f>SUM(G36-C36)</f>
        <v>-48028832359</v>
      </c>
      <c r="I36" s="48"/>
    </row>
    <row r="37" spans="1:16" s="22" customFormat="1" ht="30" customHeight="1" x14ac:dyDescent="0.25">
      <c r="B37" s="49" t="s">
        <v>23</v>
      </c>
      <c r="C37" s="19">
        <f>C18</f>
        <v>9278941726</v>
      </c>
      <c r="D37" s="19">
        <f>D18</f>
        <v>-382441652</v>
      </c>
      <c r="E37" s="19">
        <f t="shared" si="4"/>
        <v>8896500074</v>
      </c>
      <c r="F37" s="19">
        <f>F18</f>
        <v>4269660271</v>
      </c>
      <c r="G37" s="19">
        <f>G18</f>
        <v>4269660271</v>
      </c>
      <c r="H37" s="19">
        <f>G37-C37</f>
        <v>-5009281455</v>
      </c>
      <c r="I37" s="48"/>
    </row>
    <row r="38" spans="1:16" s="22" customFormat="1" ht="52.5" customHeight="1" x14ac:dyDescent="0.25">
      <c r="A38" s="45" t="s">
        <v>29</v>
      </c>
      <c r="B38" s="46"/>
      <c r="C38" s="51">
        <f t="shared" ref="C38:H38" si="8">SUM(C39:C42)</f>
        <v>104471801</v>
      </c>
      <c r="D38" s="51">
        <f>SUM(D39:D42)</f>
        <v>35198109</v>
      </c>
      <c r="E38" s="51">
        <f t="shared" si="8"/>
        <v>139669910</v>
      </c>
      <c r="F38" s="51">
        <f>SUM(F39:F42)</f>
        <v>62752590</v>
      </c>
      <c r="G38" s="51">
        <f t="shared" si="8"/>
        <v>62752590</v>
      </c>
      <c r="H38" s="51">
        <f t="shared" si="8"/>
        <v>-41719211</v>
      </c>
      <c r="I38" s="48"/>
    </row>
    <row r="39" spans="1:16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6" s="22" customFormat="1" ht="15" customHeight="1" x14ac:dyDescent="0.25">
      <c r="B40" s="49" t="s">
        <v>19</v>
      </c>
      <c r="C40" s="18">
        <v>0</v>
      </c>
      <c r="D40" s="18">
        <v>0</v>
      </c>
      <c r="E40" s="19">
        <f>SUM(C40:D40)</f>
        <v>0</v>
      </c>
      <c r="F40" s="18">
        <v>0</v>
      </c>
      <c r="G40" s="18">
        <v>0</v>
      </c>
      <c r="H40" s="19">
        <f>SUM(G40-C40)</f>
        <v>0</v>
      </c>
      <c r="I40" s="48"/>
    </row>
    <row r="41" spans="1:16" s="22" customFormat="1" ht="30" customHeight="1" x14ac:dyDescent="0.25">
      <c r="B41" s="49" t="s">
        <v>21</v>
      </c>
      <c r="C41" s="19">
        <f>C16</f>
        <v>104471801</v>
      </c>
      <c r="D41" s="19">
        <f>D16</f>
        <v>35198109</v>
      </c>
      <c r="E41" s="19">
        <f t="shared" ref="E41" si="9">C41+D41</f>
        <v>139669910</v>
      </c>
      <c r="F41" s="19">
        <f>F16</f>
        <v>62752590</v>
      </c>
      <c r="G41" s="19">
        <f>G16</f>
        <v>62752590</v>
      </c>
      <c r="H41" s="19">
        <f>SUM(G41-C41)</f>
        <v>-41719211</v>
      </c>
      <c r="I41" s="48"/>
    </row>
    <row r="42" spans="1:16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6" s="22" customFormat="1" ht="5.0999999999999996" customHeight="1" x14ac:dyDescent="0.25">
      <c r="A43" s="52"/>
      <c r="B43" s="52"/>
      <c r="C43" s="53"/>
      <c r="D43" s="53"/>
      <c r="E43" s="19"/>
      <c r="F43" s="54"/>
      <c r="G43" s="54"/>
      <c r="H43" s="54"/>
      <c r="I43" s="48"/>
    </row>
    <row r="44" spans="1:16" s="22" customFormat="1" ht="15" customHeight="1" x14ac:dyDescent="0.25">
      <c r="A44" s="45" t="s">
        <v>30</v>
      </c>
      <c r="B44" s="46"/>
      <c r="C44" s="47">
        <v>0</v>
      </c>
      <c r="D44" s="51">
        <f>D45</f>
        <v>0</v>
      </c>
      <c r="E44" s="51">
        <f>E45</f>
        <v>0</v>
      </c>
      <c r="F44" s="51">
        <f>F45</f>
        <v>0</v>
      </c>
      <c r="G44" s="51">
        <f>G45</f>
        <v>0</v>
      </c>
      <c r="H44" s="51">
        <f>H45</f>
        <v>0</v>
      </c>
      <c r="I44" s="48"/>
    </row>
    <row r="45" spans="1:16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6" s="3" customFormat="1" ht="2.25" customHeight="1" x14ac:dyDescent="0.2">
      <c r="A46" s="55"/>
      <c r="B46" s="55"/>
      <c r="C46" s="56"/>
      <c r="D46" s="56"/>
      <c r="E46" s="56"/>
      <c r="F46" s="56"/>
      <c r="G46" s="56"/>
      <c r="H46" s="56"/>
      <c r="I46" s="2"/>
    </row>
    <row r="47" spans="1:16" s="3" customFormat="1" ht="15.75" customHeight="1" x14ac:dyDescent="0.2">
      <c r="A47" s="27" t="s">
        <v>25</v>
      </c>
      <c r="B47" s="27"/>
      <c r="C47" s="28">
        <f>C29+C38+C44</f>
        <v>123661740068</v>
      </c>
      <c r="D47" s="28">
        <f>D29+D38+D44</f>
        <v>3682381742</v>
      </c>
      <c r="E47" s="28">
        <f t="shared" ref="E47:G47" si="10">E29+E38+E44</f>
        <v>127344121810</v>
      </c>
      <c r="F47" s="28">
        <f t="shared" si="10"/>
        <v>68017965595</v>
      </c>
      <c r="G47" s="28">
        <f t="shared" si="10"/>
        <v>68017965595</v>
      </c>
      <c r="H47" s="29">
        <f>SUM(G47-C47)</f>
        <v>-55643774473</v>
      </c>
      <c r="I47" s="12"/>
      <c r="K47" s="30"/>
    </row>
    <row r="48" spans="1:16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7"/>
      <c r="B49" s="57"/>
      <c r="C49" s="57"/>
      <c r="D49" s="57"/>
      <c r="E49" s="57"/>
      <c r="I49" s="2"/>
    </row>
    <row r="50" spans="1:9" s="3" customFormat="1" ht="14.25" x14ac:dyDescent="0.2">
      <c r="A50" s="58" t="s">
        <v>31</v>
      </c>
      <c r="B50" s="58"/>
      <c r="C50" s="58"/>
      <c r="D50" s="58"/>
      <c r="E50" s="58"/>
      <c r="F50" s="59"/>
      <c r="G50" s="59"/>
      <c r="H50" s="59"/>
      <c r="I50" s="60"/>
    </row>
    <row r="51" spans="1:9" x14ac:dyDescent="0.25">
      <c r="D51" s="61"/>
      <c r="G51" s="30"/>
    </row>
    <row r="52" spans="1:9" s="63" customFormat="1" x14ac:dyDescent="0.25">
      <c r="A52" s="62"/>
      <c r="B52" s="62"/>
      <c r="C52" s="62"/>
      <c r="D52" s="62"/>
      <c r="E52" s="62"/>
      <c r="F52" s="62"/>
      <c r="G52" s="62"/>
      <c r="H52" s="62"/>
    </row>
    <row r="53" spans="1:9" s="63" customFormat="1" ht="39.75" customHeight="1" x14ac:dyDescent="0.25">
      <c r="A53" s="62"/>
      <c r="B53" s="64"/>
      <c r="C53" s="65"/>
      <c r="D53" s="65"/>
      <c r="E53" s="65"/>
      <c r="F53" s="65"/>
      <c r="G53" s="65"/>
      <c r="H53" s="62"/>
    </row>
    <row r="54" spans="1:9" s="69" customFormat="1" x14ac:dyDescent="0.25">
      <c r="A54" s="66"/>
      <c r="B54" s="67"/>
      <c r="C54" s="68"/>
      <c r="D54" s="68"/>
      <c r="E54" s="68"/>
      <c r="F54" s="68"/>
      <c r="G54" s="68"/>
      <c r="H54" s="66"/>
    </row>
    <row r="55" spans="1:9" s="63" customFormat="1" x14ac:dyDescent="0.25">
      <c r="A55" s="62"/>
      <c r="B55" s="67"/>
      <c r="C55" s="68"/>
      <c r="D55" s="68"/>
      <c r="E55" s="68"/>
      <c r="F55" s="68"/>
      <c r="G55" s="68"/>
      <c r="H55" s="62"/>
    </row>
    <row r="56" spans="1:9" s="63" customFormat="1" x14ac:dyDescent="0.25">
      <c r="A56" s="62"/>
      <c r="B56" s="67"/>
      <c r="C56" s="68"/>
      <c r="D56" s="68"/>
      <c r="E56" s="68"/>
      <c r="F56" s="68"/>
      <c r="G56" s="68"/>
      <c r="H56" s="62"/>
    </row>
    <row r="57" spans="1:9" s="63" customFormat="1" x14ac:dyDescent="0.25">
      <c r="A57" s="62"/>
      <c r="B57" s="67"/>
      <c r="C57" s="68"/>
      <c r="D57" s="68"/>
      <c r="E57" s="68"/>
      <c r="F57" s="68"/>
      <c r="G57" s="68"/>
      <c r="H57" s="62"/>
    </row>
    <row r="58" spans="1:9" s="63" customFormat="1" x14ac:dyDescent="0.25">
      <c r="A58" s="62"/>
      <c r="B58" s="67"/>
      <c r="C58" s="68"/>
      <c r="D58" s="68"/>
      <c r="E58" s="68"/>
      <c r="F58" s="68"/>
      <c r="G58" s="68"/>
      <c r="H58" s="62"/>
    </row>
    <row r="59" spans="1:9" s="63" customFormat="1" x14ac:dyDescent="0.25">
      <c r="A59" s="62"/>
      <c r="B59" s="62"/>
      <c r="C59" s="68"/>
      <c r="D59" s="68"/>
      <c r="E59" s="68"/>
      <c r="F59" s="68"/>
      <c r="G59" s="68"/>
      <c r="H59" s="62"/>
    </row>
    <row r="60" spans="1:9" s="63" customFormat="1" ht="30.75" customHeight="1" x14ac:dyDescent="0.25">
      <c r="A60" s="62"/>
      <c r="B60" s="70"/>
      <c r="C60" s="71"/>
      <c r="D60" s="71"/>
      <c r="E60" s="71"/>
      <c r="F60" s="71"/>
      <c r="G60" s="71"/>
      <c r="H60" s="62"/>
    </row>
    <row r="61" spans="1:9" s="75" customFormat="1" ht="28.5" customHeight="1" x14ac:dyDescent="0.25">
      <c r="A61" s="72"/>
      <c r="B61" s="73"/>
      <c r="C61" s="74"/>
      <c r="D61" s="74"/>
      <c r="E61" s="68"/>
      <c r="F61" s="74"/>
      <c r="G61" s="74"/>
      <c r="H61" s="72"/>
    </row>
    <row r="62" spans="1:9" x14ac:dyDescent="0.25">
      <c r="B62" s="76"/>
      <c r="C62" s="19"/>
      <c r="D62" s="19"/>
      <c r="E62" s="19"/>
      <c r="F62" s="19"/>
      <c r="G62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2024-07-29T20:34:46Z</dcterms:created>
  <dcterms:modified xsi:type="dcterms:W3CDTF">2024-07-29T20:34:47Z</dcterms:modified>
</cp:coreProperties>
</file>