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EDB777DD-4F5F-416D-B4D7-A2476210738D}" xr6:coauthVersionLast="40" xr6:coauthVersionMax="47" xr10:uidLastSave="{00000000-0000-0000-0000-000000000000}"/>
  <bookViews>
    <workbookView xWindow="-120" yWindow="-120" windowWidth="29040" windowHeight="15720" tabRatio="842" xr2:uid="{00000000-000D-0000-FFFF-FFFF00000000}"/>
  </bookViews>
  <sheets>
    <sheet name="10 Estado Ingreso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2" l="1"/>
  <c r="F42" i="12"/>
  <c r="D42" i="12"/>
  <c r="H18" i="12"/>
  <c r="H13" i="12"/>
  <c r="C42" i="12" l="1"/>
  <c r="G45" i="12" l="1"/>
  <c r="G44" i="12" s="1"/>
  <c r="F45" i="12"/>
  <c r="F44" i="12" s="1"/>
  <c r="D45" i="12"/>
  <c r="C45" i="12"/>
  <c r="D44" i="12"/>
  <c r="H42" i="12"/>
  <c r="E42" i="12"/>
  <c r="G41" i="12"/>
  <c r="F41" i="12"/>
  <c r="D41" i="12"/>
  <c r="C41" i="12"/>
  <c r="G40" i="12"/>
  <c r="F40" i="12"/>
  <c r="D40" i="12"/>
  <c r="C40" i="12"/>
  <c r="G39" i="12"/>
  <c r="F39" i="12"/>
  <c r="D39" i="12"/>
  <c r="C39" i="12"/>
  <c r="H37" i="12"/>
  <c r="E37" i="12"/>
  <c r="H36" i="12"/>
  <c r="E36" i="12"/>
  <c r="G35" i="12"/>
  <c r="F35" i="12"/>
  <c r="D35" i="12"/>
  <c r="C35" i="12"/>
  <c r="H34" i="12"/>
  <c r="E34" i="12"/>
  <c r="G33" i="12"/>
  <c r="F33" i="12"/>
  <c r="D33" i="12"/>
  <c r="C33" i="12"/>
  <c r="G32" i="12"/>
  <c r="F32" i="12"/>
  <c r="D32" i="12"/>
  <c r="C32" i="12"/>
  <c r="G30" i="12"/>
  <c r="F30" i="12"/>
  <c r="D30" i="12"/>
  <c r="C30" i="12"/>
  <c r="G21" i="12"/>
  <c r="F21" i="12"/>
  <c r="D21" i="12"/>
  <c r="C21" i="12"/>
  <c r="H19" i="12"/>
  <c r="E18" i="12"/>
  <c r="H17" i="12"/>
  <c r="E17" i="12"/>
  <c r="H16" i="12"/>
  <c r="E16" i="12"/>
  <c r="H15" i="12"/>
  <c r="E15" i="12"/>
  <c r="H14" i="12"/>
  <c r="E14" i="12"/>
  <c r="E13" i="12"/>
  <c r="H12" i="12"/>
  <c r="E12" i="12"/>
  <c r="E11" i="12"/>
  <c r="H10" i="12"/>
  <c r="E10" i="12"/>
  <c r="C29" i="12" l="1"/>
  <c r="H21" i="12"/>
  <c r="G29" i="12"/>
  <c r="C38" i="12"/>
  <c r="C47" i="12" s="1"/>
  <c r="D29" i="12"/>
  <c r="E45" i="12"/>
  <c r="E44" i="12" s="1"/>
  <c r="E32" i="12"/>
  <c r="H33" i="12"/>
  <c r="H39" i="12"/>
  <c r="F29" i="12"/>
  <c r="H30" i="12"/>
  <c r="E35" i="12"/>
  <c r="H35" i="12"/>
  <c r="H32" i="12"/>
  <c r="E41" i="12"/>
  <c r="E33" i="12"/>
  <c r="H40" i="12"/>
  <c r="H41" i="12"/>
  <c r="G38" i="12"/>
  <c r="G47" i="12" s="1"/>
  <c r="F38" i="12"/>
  <c r="D38" i="12"/>
  <c r="E21" i="12"/>
  <c r="E40" i="12"/>
  <c r="E30" i="12"/>
  <c r="E39" i="12"/>
  <c r="H45" i="12"/>
  <c r="H44" i="12" s="1"/>
  <c r="D47" i="12" l="1"/>
  <c r="F47" i="12"/>
  <c r="H47" i="12"/>
  <c r="H29" i="12"/>
  <c r="H38" i="12"/>
  <c r="E29" i="12"/>
  <c r="E38" i="12"/>
  <c r="E47" i="12" l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<sst xmlns="http://schemas.openxmlformats.org/spreadsheetml/2006/main" count="56" uniqueCount="32">
  <si>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</si>
  <si>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ÓRGANOS AUTÓNOMOS</t>
  </si>
  <si>
    <t>RUBRO DE INGRESOS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</si>
  <si>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</si>
  <si>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</si>
  <si>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</si>
  <si>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</si>
  <si>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</si>
  <si>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</si>
  <si>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</si>
  <si>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</si>
  <si>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</si>
  <si>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</si>
  <si>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Derechos</t>
  </si>
  <si>
    <t>Productos</t>
  </si>
  <si>
    <t>Aprovechamientos</t>
  </si>
  <si>
    <t>Ingresos Derivados de Financiamientos</t>
  </si>
  <si>
    <t>TOTAL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</si>
  <si>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</si>
  <si>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</si>
  <si>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</si>
  <si>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</si>
  <si>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</si>
  <si>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Transferencias, Asignaciones, Subsidios y Subvenciones, y Pensiones y Jubilaciones</t>
  </si>
  <si>
    <t>Contribuciones de Mejoras</t>
  </si>
  <si>
    <t>Participaciones, Aportaciones, Convenios, Incentivos Derivados de la Colaboración Fiscal y Fondos Distintos de Aportaciones</t>
  </si>
  <si>
    <t>Ingresos por Venta de Bienes, Prestación de Servicios y Otros Ingresos</t>
  </si>
  <si>
    <t>ESTADO ANALÍTICO DE INGRESOS</t>
  </si>
  <si>
    <t>INGRESO</t>
  </si>
  <si>
    <t>(Cifras en Pesos)</t>
  </si>
  <si>
    <t>INGRESOS EXCEDENTES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</si>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</sst>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\ ###\ ###\ ##0;\(#\ ###\ ###\ ##0\)"/>
    <numFmt numFmtId="166" formatCode="#\ ###\ ###\ ###\ ;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A66B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7"/>
    <xf numFmtId="164" fontId="6" fillId="0" borderId="0" xfId="7" applyNumberFormat="1" applyFont="1" applyAlignment="1">
      <alignment horizontal="right" vertical="top" wrapText="1"/>
    </xf>
    <xf numFmtId="164" fontId="7" fillId="0" borderId="0" xfId="7" applyNumberFormat="1" applyFont="1" applyAlignment="1">
      <alignment horizontal="right" vertical="top" wrapText="1"/>
    </xf>
    <xf numFmtId="164" fontId="8" fillId="0" borderId="0" xfId="7" applyNumberFormat="1" applyFont="1" applyAlignment="1">
      <alignment horizontal="right" vertical="top" wrapText="1"/>
    </xf>
    <xf numFmtId="0" fontId="9" fillId="0" borderId="10" xfId="7" applyFont="1" applyBorder="1" applyAlignment="1">
      <alignment horizontal="justify" vertical="center" wrapText="1"/>
    </xf>
    <xf numFmtId="164" fontId="6" fillId="0" borderId="10" xfId="7" applyNumberFormat="1" applyFont="1" applyBorder="1" applyAlignment="1">
      <alignment horizontal="center" vertical="center" wrapText="1"/>
    </xf>
    <xf numFmtId="0" fontId="9" fillId="0" borderId="13" xfId="7" applyFont="1" applyBorder="1" applyAlignment="1">
      <alignment horizontal="justify" vertical="center" wrapText="1"/>
    </xf>
    <xf numFmtId="164" fontId="6" fillId="0" borderId="13" xfId="7" applyNumberFormat="1" applyFont="1" applyBorder="1" applyAlignment="1">
      <alignment horizontal="center" vertical="center" wrapText="1"/>
    </xf>
    <xf numFmtId="164" fontId="2" fillId="0" borderId="0" xfId="7" applyNumberFormat="1"/>
    <xf numFmtId="4" fontId="11" fillId="0" borderId="0" xfId="7" applyNumberFormat="1" applyFont="1"/>
    <xf numFmtId="164" fontId="6" fillId="0" borderId="0" xfId="7" applyNumberFormat="1" applyFont="1" applyAlignment="1">
      <alignment horizontal="center" vertical="top" wrapText="1"/>
    </xf>
    <xf numFmtId="164" fontId="9" fillId="0" borderId="0" xfId="7" applyNumberFormat="1" applyFont="1" applyAlignment="1">
      <alignment horizontal="center" vertical="top" wrapText="1"/>
    </xf>
    <xf numFmtId="0" fontId="12" fillId="0" borderId="0" xfId="7" applyFont="1" applyAlignment="1">
      <alignment horizontal="justify" vertical="center" wrapText="1"/>
    </xf>
    <xf numFmtId="164" fontId="6" fillId="0" borderId="0" xfId="7" applyNumberFormat="1" applyFont="1" applyAlignment="1">
      <alignment horizontal="center" vertical="center" wrapText="1"/>
    </xf>
    <xf numFmtId="0" fontId="2" fillId="0" borderId="10" xfId="7" applyBorder="1"/>
    <xf numFmtId="0" fontId="13" fillId="0" borderId="0" xfId="0" applyFont="1"/>
    <xf numFmtId="0" fontId="13" fillId="0" borderId="13" xfId="0" applyFont="1" applyBorder="1"/>
    <xf numFmtId="166" fontId="2" fillId="0" borderId="0" xfId="7" applyNumberFormat="1"/>
    <xf numFmtId="4" fontId="2" fillId="0" borderId="0" xfId="7" applyNumberFormat="1"/>
    <xf numFmtId="0" fontId="14" fillId="0" borderId="0" xfId="7" applyFont="1"/>
    <xf numFmtId="166" fontId="14" fillId="0" borderId="0" xfId="7" applyNumberFormat="1" applyFont="1"/>
    <xf numFmtId="166" fontId="15" fillId="0" borderId="0" xfId="7" applyNumberFormat="1" applyFont="1" applyAlignment="1">
      <alignment vertical="top"/>
    </xf>
    <xf numFmtId="166" fontId="2" fillId="0" borderId="0" xfId="7" applyNumberFormat="1" applyAlignment="1">
      <alignment vertical="top"/>
    </xf>
    <xf numFmtId="0" fontId="2" fillId="0" borderId="0" xfId="7" applyAlignment="1">
      <alignment vertical="top"/>
    </xf>
    <xf numFmtId="4" fontId="15" fillId="0" borderId="0" xfId="7" applyNumberFormat="1" applyFont="1" applyAlignment="1">
      <alignment vertical="top"/>
    </xf>
    <xf numFmtId="164" fontId="14" fillId="0" borderId="0" xfId="7" applyNumberFormat="1" applyFont="1"/>
    <xf numFmtId="0" fontId="14" fillId="0" borderId="0" xfId="7" applyFont="1" applyAlignment="1">
      <alignment vertical="top"/>
    </xf>
    <xf numFmtId="2" fontId="2" fillId="0" borderId="0" xfId="7" applyNumberFormat="1" applyAlignment="1">
      <alignment vertical="top"/>
    </xf>
    <xf numFmtId="0" fontId="16" fillId="0" borderId="0" xfId="0" applyFont="1"/>
    <xf numFmtId="0" fontId="9" fillId="0" borderId="0" xfId="7" applyFont="1" applyAlignment="1">
      <alignment horizontal="justify" vertical="top" wrapText="1"/>
    </xf>
    <xf numFmtId="0" fontId="6" fillId="0" borderId="0" xfId="7" applyFont="1" applyAlignment="1">
      <alignment horizontal="justify" vertical="top" wrapText="1"/>
    </xf>
    <xf numFmtId="0" fontId="19" fillId="3" borderId="5" xfId="22" applyFont="1" applyFill="1" applyBorder="1" applyAlignment="1">
      <alignment horizontal="center" vertical="center" wrapText="1"/>
    </xf>
    <xf numFmtId="0" fontId="19" fillId="3" borderId="8" xfId="22" applyFont="1" applyFill="1" applyBorder="1" applyAlignment="1">
      <alignment horizontal="center" vertical="center" wrapText="1"/>
    </xf>
    <xf numFmtId="0" fontId="19" fillId="3" borderId="9" xfId="22" applyFont="1" applyFill="1" applyBorder="1" applyAlignment="1">
      <alignment horizontal="center" vertical="center" wrapText="1"/>
    </xf>
    <xf numFmtId="164" fontId="9" fillId="4" borderId="0" xfId="7" applyNumberFormat="1" applyFont="1" applyFill="1" applyAlignment="1">
      <alignment horizontal="right" vertical="top" wrapText="1"/>
    </xf>
    <xf numFmtId="164" fontId="8" fillId="4" borderId="0" xfId="7" applyNumberFormat="1" applyFont="1" applyFill="1" applyAlignment="1">
      <alignment horizontal="right" vertical="top" wrapText="1"/>
    </xf>
    <xf numFmtId="164" fontId="10" fillId="5" borderId="11" xfId="7" applyNumberFormat="1" applyFont="1" applyFill="1" applyBorder="1" applyAlignment="1">
      <alignment horizontal="right" vertical="center" wrapText="1"/>
    </xf>
    <xf numFmtId="4" fontId="2" fillId="0" borderId="0" xfId="7" applyNumberFormat="1" applyAlignment="1">
      <alignment vertical="top"/>
    </xf>
    <xf numFmtId="4" fontId="0" fillId="0" borderId="0" xfId="0" applyNumberFormat="1"/>
    <xf numFmtId="0" fontId="10" fillId="5" borderId="11" xfId="7" applyFont="1" applyFill="1" applyBorder="1" applyAlignment="1">
      <alignment horizontal="center" vertical="center" wrapText="1"/>
    </xf>
    <xf numFmtId="164" fontId="10" fillId="5" borderId="12" xfId="7" applyNumberFormat="1" applyFont="1" applyFill="1" applyBorder="1" applyAlignment="1">
      <alignment horizontal="right" vertical="center" wrapText="1"/>
    </xf>
    <xf numFmtId="164" fontId="10" fillId="5" borderId="16" xfId="7" applyNumberFormat="1" applyFont="1" applyFill="1" applyBorder="1" applyAlignment="1">
      <alignment horizontal="right" vertical="center" wrapText="1"/>
    </xf>
    <xf numFmtId="164" fontId="10" fillId="5" borderId="14" xfId="7" applyNumberFormat="1" applyFont="1" applyFill="1" applyBorder="1" applyAlignment="1">
      <alignment horizontal="center" vertical="center" wrapText="1"/>
    </xf>
    <xf numFmtId="164" fontId="10" fillId="5" borderId="15" xfId="7" applyNumberFormat="1" applyFont="1" applyFill="1" applyBorder="1" applyAlignment="1">
      <alignment horizontal="center" vertical="center" wrapText="1"/>
    </xf>
    <xf numFmtId="0" fontId="9" fillId="4" borderId="0" xfId="7" applyFont="1" applyFill="1" applyAlignment="1">
      <alignment horizontal="justify" vertical="top" wrapText="1"/>
    </xf>
    <xf numFmtId="0" fontId="0" fillId="4" borderId="0" xfId="0" applyFill="1" applyAlignment="1">
      <alignment horizontal="justify" vertical="top" wrapText="1"/>
    </xf>
    <xf numFmtId="0" fontId="19" fillId="3" borderId="1" xfId="22" applyFont="1" applyFill="1" applyBorder="1" applyAlignment="1">
      <alignment horizontal="center" vertical="center"/>
    </xf>
    <xf numFmtId="0" fontId="19" fillId="3" borderId="2" xfId="22" applyFont="1" applyFill="1" applyBorder="1" applyAlignment="1">
      <alignment horizontal="center" vertical="center"/>
    </xf>
    <xf numFmtId="0" fontId="19" fillId="3" borderId="4" xfId="22" applyFont="1" applyFill="1" applyBorder="1" applyAlignment="1">
      <alignment horizontal="center" vertical="center"/>
    </xf>
    <xf numFmtId="0" fontId="19" fillId="3" borderId="5" xfId="22" applyFont="1" applyFill="1" applyBorder="1" applyAlignment="1">
      <alignment horizontal="center" vertical="center"/>
    </xf>
    <xf numFmtId="0" fontId="19" fillId="3" borderId="7" xfId="22" applyFont="1" applyFill="1" applyBorder="1" applyAlignment="1">
      <alignment horizontal="center" vertical="center"/>
    </xf>
    <xf numFmtId="0" fontId="19" fillId="3" borderId="8" xfId="22" applyFont="1" applyFill="1" applyBorder="1" applyAlignment="1">
      <alignment horizontal="center" vertical="center"/>
    </xf>
    <xf numFmtId="0" fontId="19" fillId="3" borderId="1" xfId="22" applyFont="1" applyFill="1" applyBorder="1" applyAlignment="1">
      <alignment horizontal="center" vertical="center" wrapText="1"/>
    </xf>
    <xf numFmtId="0" fontId="19" fillId="3" borderId="2" xfId="22" applyFont="1" applyFill="1" applyBorder="1" applyAlignment="1">
      <alignment horizontal="center" vertical="center" wrapText="1"/>
    </xf>
    <xf numFmtId="0" fontId="19" fillId="3" borderId="4" xfId="22" applyFont="1" applyFill="1" applyBorder="1" applyAlignment="1">
      <alignment horizontal="center" vertical="center" wrapText="1"/>
    </xf>
    <xf numFmtId="0" fontId="19" fillId="3" borderId="5" xfId="22" applyFont="1" applyFill="1" applyBorder="1" applyAlignment="1">
      <alignment horizontal="center" vertical="center" wrapText="1"/>
    </xf>
    <xf numFmtId="0" fontId="19" fillId="3" borderId="7" xfId="22" applyFont="1" applyFill="1" applyBorder="1" applyAlignment="1">
      <alignment horizontal="center" vertical="center" wrapText="1"/>
    </xf>
    <xf numFmtId="0" fontId="19" fillId="3" borderId="8" xfId="22" applyFont="1" applyFill="1" applyBorder="1" applyAlignment="1">
      <alignment horizontal="center" vertical="center" wrapText="1"/>
    </xf>
    <xf numFmtId="0" fontId="6" fillId="0" borderId="0" xfId="7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4" fillId="2" borderId="0" xfId="22" applyFont="1" applyFill="1" applyAlignment="1">
      <alignment horizontal="center" vertical="center"/>
    </xf>
    <xf numFmtId="0" fontId="5" fillId="2" borderId="0" xfId="22" applyFont="1" applyFill="1" applyAlignment="1">
      <alignment horizontal="center" vertical="center"/>
    </xf>
    <xf numFmtId="0" fontId="19" fillId="3" borderId="3" xfId="22" applyFont="1" applyFill="1" applyBorder="1" applyAlignment="1">
      <alignment horizontal="center" vertical="center" wrapText="1"/>
    </xf>
    <xf numFmtId="0" fontId="19" fillId="3" borderId="6" xfId="22" applyFont="1" applyFill="1" applyBorder="1" applyAlignment="1">
      <alignment horizontal="center" vertical="center" wrapText="1"/>
    </xf>
  </cellXfs>
  <cellStyles count="24">
    <cellStyle name="Millares 10" xfId="6" xr:uid="{00000000-0005-0000-0000-000000000000}"/>
    <cellStyle name="Millares 15 3 2" xfId="19" xr:uid="{00000000-0005-0000-0000-000001000000}"/>
    <cellStyle name="Millares 15 4" xfId="17" xr:uid="{00000000-0005-0000-0000-000002000000}"/>
    <cellStyle name="Millares 18" xfId="21" xr:uid="{00000000-0005-0000-0000-000003000000}"/>
    <cellStyle name="Normal" xfId="0" builtinId="0"/>
    <cellStyle name="Normal 12 3 2" xfId="18" xr:uid="{00000000-0005-0000-0000-000005000000}"/>
    <cellStyle name="Normal 12 4" xfId="16" xr:uid="{00000000-0005-0000-0000-000006000000}"/>
    <cellStyle name="Normal 12 4 3" xfId="20" xr:uid="{00000000-0005-0000-0000-000007000000}"/>
    <cellStyle name="Normal 13 2 2" xfId="10" xr:uid="{00000000-0005-0000-0000-000008000000}"/>
    <cellStyle name="Normal 13 2 3" xfId="23" xr:uid="{00000000-0005-0000-0000-000009000000}"/>
    <cellStyle name="Normal 13 3" xfId="14" xr:uid="{00000000-0005-0000-0000-00000A000000}"/>
    <cellStyle name="Normal 15" xfId="13" xr:uid="{00000000-0005-0000-0000-00000B000000}"/>
    <cellStyle name="Normal 15 2" xfId="15" xr:uid="{00000000-0005-0000-0000-00000C000000}"/>
    <cellStyle name="Normal 16 2 2 2" xfId="9" xr:uid="{00000000-0005-0000-0000-00000D000000}"/>
    <cellStyle name="Normal 17" xfId="4" xr:uid="{00000000-0005-0000-0000-00000E000000}"/>
    <cellStyle name="Normal 18 2" xfId="11" xr:uid="{00000000-0005-0000-0000-00000F000000}"/>
    <cellStyle name="Normal 2 2" xfId="2" xr:uid="{00000000-0005-0000-0000-000010000000}"/>
    <cellStyle name="Normal 2 2 2" xfId="7" xr:uid="{00000000-0005-0000-0000-000011000000}"/>
    <cellStyle name="Normal 2 4" xfId="8" xr:uid="{00000000-0005-0000-0000-000012000000}"/>
    <cellStyle name="Normal 3" xfId="3" xr:uid="{00000000-0005-0000-0000-000013000000}"/>
    <cellStyle name="Normal 5 3 2 2 2 6" xfId="5" xr:uid="{00000000-0005-0000-0000-000015000000}"/>
    <cellStyle name="Normal 6 2 2" xfId="1" xr:uid="{00000000-0005-0000-0000-000016000000}"/>
    <cellStyle name="Normal 6 2 2 2 2 2 2 3" xfId="12" xr:uid="{00000000-0005-0000-0000-000017000000}"/>
    <cellStyle name="Normal 6 2 2 2 2 2 5 5" xfId="22" xr:uid="{00000000-0005-0000-0000-000018000000}"/>
  </cellStyles>
  <dxfs count="0"/>
  <tableStyles count="0" defaultTableStyle="TableStyleMedium2" defaultPivotStyle="PivotStyleLight16"/>
  <colors>
    <mruColors>
      <color rgb="FFB5A6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showGridLines="0" tabSelected="1" topLeftCell="A10" workbookViewId="0">
      <selection activeCell="D14" sqref="D14"/>
    </sheetView>
  </sheetViews>
  <sheetFormatPr baseColWidth="10" defaultRowHeight="15" x14ac:dyDescent="0.25"/>
  <cols>
    <col min="1" max="1" width="2.140625" style="1" customWidth="1"/>
    <col min="2" max="2" width="39" style="1" customWidth="1"/>
    <col min="3" max="3" width="15.28515625" style="1" customWidth="1"/>
    <col min="4" max="4" width="18" style="1" customWidth="1"/>
    <col min="5" max="5" width="16.140625" style="1" customWidth="1"/>
    <col min="6" max="6" width="17.42578125" style="1" bestFit="1" customWidth="1"/>
    <col min="7" max="7" width="15.5703125" style="1" customWidth="1"/>
    <col min="8" max="8" width="16.28515625" style="1" customWidth="1"/>
    <col min="12" max="13" width="15.28515625" style="39" bestFit="1" customWidth="1"/>
  </cols>
  <sheetData>
    <row r="1" spans="1:13" s="1" customFormat="1" ht="14.2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20"/>
      <c r="L1" s="19"/>
      <c r="M1" s="19"/>
    </row>
    <row r="2" spans="1:13" s="1" customFormat="1" ht="14.25" x14ac:dyDescent="0.2">
      <c r="A2" s="61" t="s">
        <v>1</v>
      </c>
      <c r="B2" s="61"/>
      <c r="C2" s="61"/>
      <c r="D2" s="61"/>
      <c r="E2" s="61"/>
      <c r="F2" s="61"/>
      <c r="G2" s="61"/>
      <c r="H2" s="61"/>
      <c r="I2" s="20"/>
      <c r="L2" s="19"/>
      <c r="M2" s="19"/>
    </row>
    <row r="3" spans="1:13" s="1" customFormat="1" ht="14.25" x14ac:dyDescent="0.2">
      <c r="A3" s="61" t="s">
        <v>27</v>
      </c>
      <c r="B3" s="61"/>
      <c r="C3" s="61"/>
      <c r="D3" s="61"/>
      <c r="E3" s="61"/>
      <c r="F3" s="61"/>
      <c r="G3" s="61"/>
      <c r="H3" s="61"/>
      <c r="I3" s="20"/>
      <c r="L3" s="19"/>
      <c r="M3" s="19"/>
    </row>
    <row r="4" spans="1:13" s="1" customFormat="1" ht="14.25" x14ac:dyDescent="0.2">
      <c r="A4" s="62" t="s">
        <v>31</v>
      </c>
      <c r="B4" s="62"/>
      <c r="C4" s="62"/>
      <c r="D4" s="62"/>
      <c r="E4" s="62"/>
      <c r="F4" s="62"/>
      <c r="G4" s="62"/>
      <c r="H4" s="62"/>
      <c r="I4" s="20"/>
      <c r="L4" s="19"/>
      <c r="M4" s="19"/>
    </row>
    <row r="5" spans="1:13" s="1" customFormat="1" ht="14.25" x14ac:dyDescent="0.2">
      <c r="A5" s="62" t="s">
        <v>29</v>
      </c>
      <c r="B5" s="62"/>
      <c r="C5" s="62"/>
      <c r="D5" s="62"/>
      <c r="E5" s="62"/>
      <c r="F5" s="62"/>
      <c r="G5" s="62"/>
      <c r="H5" s="62"/>
      <c r="I5" s="20"/>
      <c r="L5" s="19"/>
      <c r="M5" s="19"/>
    </row>
    <row r="6" spans="1:13" s="1" customFormat="1" ht="16.5" customHeight="1" x14ac:dyDescent="0.2">
      <c r="A6" s="47" t="s">
        <v>2</v>
      </c>
      <c r="B6" s="48"/>
      <c r="C6" s="48" t="s">
        <v>28</v>
      </c>
      <c r="D6" s="48"/>
      <c r="E6" s="48"/>
      <c r="F6" s="48"/>
      <c r="G6" s="48"/>
      <c r="H6" s="63" t="s">
        <v>3</v>
      </c>
      <c r="I6" s="20"/>
      <c r="L6" s="19"/>
      <c r="M6" s="19"/>
    </row>
    <row r="7" spans="1:13" s="1" customFormat="1" ht="26.25" customHeight="1" x14ac:dyDescent="0.2">
      <c r="A7" s="49"/>
      <c r="B7" s="50"/>
      <c r="C7" s="32" t="s">
        <v>4</v>
      </c>
      <c r="D7" s="32" t="s">
        <v>5</v>
      </c>
      <c r="E7" s="32" t="s">
        <v>6</v>
      </c>
      <c r="F7" s="32" t="s">
        <v>7</v>
      </c>
      <c r="G7" s="32" t="s">
        <v>8</v>
      </c>
      <c r="H7" s="64"/>
      <c r="I7" s="21"/>
      <c r="L7" s="19"/>
      <c r="M7" s="19"/>
    </row>
    <row r="8" spans="1:13" s="1" customFormat="1" ht="13.5" customHeight="1" x14ac:dyDescent="0.2">
      <c r="A8" s="51"/>
      <c r="B8" s="52"/>
      <c r="C8" s="33">
        <v>1</v>
      </c>
      <c r="D8" s="33">
        <v>2</v>
      </c>
      <c r="E8" s="33" t="s">
        <v>9</v>
      </c>
      <c r="F8" s="33">
        <v>4</v>
      </c>
      <c r="G8" s="33">
        <v>5</v>
      </c>
      <c r="H8" s="34" t="s">
        <v>10</v>
      </c>
      <c r="I8" s="21"/>
      <c r="L8" s="19"/>
      <c r="M8" s="19"/>
    </row>
    <row r="9" spans="1:13" s="1" customFormat="1" ht="2.25" customHeight="1" x14ac:dyDescent="0.2">
      <c r="I9" s="20"/>
      <c r="L9" s="19"/>
      <c r="M9" s="19"/>
    </row>
    <row r="10" spans="1:13" s="24" customFormat="1" ht="15" customHeight="1" x14ac:dyDescent="0.25">
      <c r="A10" s="59" t="s">
        <v>11</v>
      </c>
      <c r="B10" s="59"/>
      <c r="C10" s="2">
        <v>0</v>
      </c>
      <c r="D10" s="3">
        <v>0</v>
      </c>
      <c r="E10" s="3">
        <f>SUM(C10:D10)</f>
        <v>0</v>
      </c>
      <c r="F10" s="3">
        <v>0</v>
      </c>
      <c r="G10" s="3">
        <v>0</v>
      </c>
      <c r="H10" s="4">
        <f>SUM(G10-C10)</f>
        <v>0</v>
      </c>
      <c r="I10" s="22"/>
      <c r="J10" s="23"/>
      <c r="L10" s="38"/>
      <c r="M10" s="38"/>
    </row>
    <row r="11" spans="1:13" s="24" customFormat="1" ht="15" customHeight="1" x14ac:dyDescent="0.25">
      <c r="A11" s="59" t="s">
        <v>12</v>
      </c>
      <c r="B11" s="60"/>
      <c r="C11" s="2">
        <v>0</v>
      </c>
      <c r="D11" s="3">
        <v>0</v>
      </c>
      <c r="E11" s="3">
        <f t="shared" ref="E11:E15" si="0">SUM(C11:D11)</f>
        <v>0</v>
      </c>
      <c r="F11" s="3">
        <v>0</v>
      </c>
      <c r="G11" s="3">
        <v>0</v>
      </c>
      <c r="H11" s="4">
        <v>0</v>
      </c>
      <c r="I11" s="25"/>
      <c r="J11" s="23"/>
      <c r="L11" s="38"/>
      <c r="M11" s="38"/>
    </row>
    <row r="12" spans="1:13" s="24" customFormat="1" ht="15" customHeight="1" x14ac:dyDescent="0.25">
      <c r="A12" s="59" t="s">
        <v>24</v>
      </c>
      <c r="B12" s="60"/>
      <c r="C12" s="2">
        <v>0</v>
      </c>
      <c r="D12" s="2">
        <v>0</v>
      </c>
      <c r="E12" s="3">
        <f t="shared" si="0"/>
        <v>0</v>
      </c>
      <c r="F12" s="2">
        <v>0</v>
      </c>
      <c r="G12" s="2">
        <v>0</v>
      </c>
      <c r="H12" s="4">
        <f>SUM(G12-C12)</f>
        <v>0</v>
      </c>
      <c r="I12" s="22"/>
      <c r="J12" s="23"/>
      <c r="L12" s="38"/>
      <c r="M12" s="38"/>
    </row>
    <row r="13" spans="1:13" s="24" customFormat="1" ht="15" customHeight="1" x14ac:dyDescent="0.25">
      <c r="A13" s="59" t="s">
        <v>13</v>
      </c>
      <c r="B13" s="60"/>
      <c r="C13" s="2">
        <v>0</v>
      </c>
      <c r="D13" s="2">
        <v>0</v>
      </c>
      <c r="E13" s="3">
        <f t="shared" si="0"/>
        <v>0</v>
      </c>
      <c r="F13" s="2">
        <v>0</v>
      </c>
      <c r="G13" s="2">
        <v>0</v>
      </c>
      <c r="H13" s="4">
        <f>SUM(G13-C13)</f>
        <v>0</v>
      </c>
      <c r="I13" s="22"/>
      <c r="J13" s="23"/>
      <c r="L13" s="38"/>
      <c r="M13" s="38"/>
    </row>
    <row r="14" spans="1:13" s="24" customFormat="1" ht="15" customHeight="1" x14ac:dyDescent="0.25">
      <c r="A14" s="59" t="s">
        <v>14</v>
      </c>
      <c r="B14" s="60"/>
      <c r="C14" s="2">
        <v>0</v>
      </c>
      <c r="D14" s="2">
        <v>14098304</v>
      </c>
      <c r="E14" s="3">
        <f t="shared" si="0"/>
        <v>14098304</v>
      </c>
      <c r="F14" s="2">
        <v>14098304</v>
      </c>
      <c r="G14" s="2">
        <v>14098304</v>
      </c>
      <c r="H14" s="4">
        <f t="shared" ref="H14:H19" si="1">SUM(G14-C14)</f>
        <v>14098304</v>
      </c>
      <c r="I14" s="22"/>
      <c r="J14" s="23"/>
      <c r="L14" s="38"/>
      <c r="M14" s="38"/>
    </row>
    <row r="15" spans="1:13" s="24" customFormat="1" ht="15" customHeight="1" x14ac:dyDescent="0.25">
      <c r="A15" s="59" t="s">
        <v>15</v>
      </c>
      <c r="B15" s="60"/>
      <c r="C15" s="2">
        <v>0</v>
      </c>
      <c r="D15" s="3">
        <v>0</v>
      </c>
      <c r="E15" s="3">
        <f t="shared" si="0"/>
        <v>0</v>
      </c>
      <c r="F15" s="3">
        <v>0</v>
      </c>
      <c r="G15" s="3">
        <v>0</v>
      </c>
      <c r="H15" s="4">
        <f t="shared" si="1"/>
        <v>0</v>
      </c>
      <c r="I15" s="22"/>
      <c r="J15" s="23"/>
      <c r="L15" s="38"/>
      <c r="M15" s="38"/>
    </row>
    <row r="16" spans="1:13" s="24" customFormat="1" ht="30" customHeight="1" x14ac:dyDescent="0.25">
      <c r="A16" s="59" t="s">
        <v>26</v>
      </c>
      <c r="B16" s="60"/>
      <c r="C16" s="2">
        <v>173935892</v>
      </c>
      <c r="D16" s="2">
        <v>14536195</v>
      </c>
      <c r="E16" s="3">
        <f>SUM(C16:D16)</f>
        <v>188472087</v>
      </c>
      <c r="F16" s="2">
        <v>85513696</v>
      </c>
      <c r="G16" s="2">
        <v>85513696</v>
      </c>
      <c r="H16" s="4">
        <f t="shared" si="1"/>
        <v>-88422196</v>
      </c>
      <c r="I16" s="22"/>
      <c r="J16" s="23"/>
      <c r="L16" s="38"/>
      <c r="M16" s="38"/>
    </row>
    <row r="17" spans="1:13" s="24" customFormat="1" ht="43.5" customHeight="1" x14ac:dyDescent="0.25">
      <c r="A17" s="59" t="s">
        <v>25</v>
      </c>
      <c r="B17" s="60"/>
      <c r="C17" s="3">
        <v>1403479916.95</v>
      </c>
      <c r="D17" s="3">
        <v>-17262606</v>
      </c>
      <c r="E17" s="3">
        <f>SUM(C17:D17)</f>
        <v>1386217310.95</v>
      </c>
      <c r="F17" s="3">
        <v>841316898</v>
      </c>
      <c r="G17" s="3">
        <v>841316898</v>
      </c>
      <c r="H17" s="4">
        <f t="shared" si="1"/>
        <v>-562163018.95000005</v>
      </c>
      <c r="I17" s="22"/>
      <c r="J17" s="23"/>
      <c r="L17" s="38"/>
      <c r="M17" s="38"/>
    </row>
    <row r="18" spans="1:13" s="24" customFormat="1" ht="30" customHeight="1" x14ac:dyDescent="0.25">
      <c r="A18" s="59" t="s">
        <v>23</v>
      </c>
      <c r="B18" s="60"/>
      <c r="C18" s="3">
        <v>3341002898.8000069</v>
      </c>
      <c r="D18" s="3">
        <v>436308957</v>
      </c>
      <c r="E18" s="3">
        <f>SUM(C18:D18)</f>
        <v>3777311855.8000069</v>
      </c>
      <c r="F18" s="3">
        <v>2404957926</v>
      </c>
      <c r="G18" s="3">
        <v>2404957926</v>
      </c>
      <c r="H18" s="4">
        <f>SUM(G18-C18)</f>
        <v>-936044972.80000687</v>
      </c>
      <c r="I18" s="22"/>
      <c r="J18" s="23"/>
      <c r="L18" s="38"/>
      <c r="M18" s="38"/>
    </row>
    <row r="19" spans="1:13" s="24" customFormat="1" ht="15" customHeight="1" x14ac:dyDescent="0.25">
      <c r="A19" s="59" t="s">
        <v>16</v>
      </c>
      <c r="B19" s="60"/>
      <c r="C19" s="2">
        <v>0</v>
      </c>
      <c r="D19" s="3">
        <v>0</v>
      </c>
      <c r="E19" s="3">
        <v>0</v>
      </c>
      <c r="F19" s="3">
        <v>0</v>
      </c>
      <c r="G19" s="3">
        <v>0</v>
      </c>
      <c r="H19" s="4">
        <f t="shared" si="1"/>
        <v>0</v>
      </c>
      <c r="I19" s="22"/>
      <c r="J19" s="23"/>
      <c r="L19" s="38"/>
      <c r="M19" s="38"/>
    </row>
    <row r="20" spans="1:13" s="1" customFormat="1" ht="2.25" customHeight="1" x14ac:dyDescent="0.2">
      <c r="A20" s="5"/>
      <c r="B20" s="5"/>
      <c r="C20" s="6"/>
      <c r="D20" s="6"/>
      <c r="E20" s="6"/>
      <c r="F20" s="6"/>
      <c r="G20" s="6"/>
      <c r="H20" s="6"/>
      <c r="I20" s="20"/>
      <c r="L20" s="19"/>
      <c r="M20" s="19"/>
    </row>
    <row r="21" spans="1:13" s="1" customFormat="1" ht="15.75" customHeight="1" x14ac:dyDescent="0.2">
      <c r="A21" s="40" t="s">
        <v>17</v>
      </c>
      <c r="B21" s="40"/>
      <c r="C21" s="37">
        <f>C10+C12+C13+C14+C15+C16+C17+C18</f>
        <v>4918418707.7500067</v>
      </c>
      <c r="D21" s="37">
        <f>D10+D12+D13+D14+D15+D16+D17+D18+D19</f>
        <v>447680850</v>
      </c>
      <c r="E21" s="37">
        <f>E10+E12+E13+E14+E15+E16+E17+E18+E19</f>
        <v>5366099557.7500067</v>
      </c>
      <c r="F21" s="37">
        <f>F10+F12+F13+F14+F15+F16+F17+F18+F19</f>
        <v>3345886824</v>
      </c>
      <c r="G21" s="37">
        <f>G10+G12+G13+G14+G15+G16+G17+G18+G19</f>
        <v>3345886824</v>
      </c>
      <c r="H21" s="41">
        <f>SUM(G21-C21)</f>
        <v>-1572531883.7500067</v>
      </c>
      <c r="I21" s="21"/>
      <c r="J21" s="9"/>
      <c r="L21" s="19"/>
      <c r="M21" s="19"/>
    </row>
    <row r="22" spans="1:13" s="1" customFormat="1" ht="13.5" customHeight="1" x14ac:dyDescent="0.2">
      <c r="A22" s="7"/>
      <c r="B22" s="7"/>
      <c r="C22" s="8"/>
      <c r="D22" s="8"/>
      <c r="E22" s="8"/>
      <c r="F22" s="43" t="s">
        <v>30</v>
      </c>
      <c r="G22" s="44"/>
      <c r="H22" s="42"/>
      <c r="I22" s="21"/>
      <c r="J22" s="18"/>
      <c r="L22" s="19"/>
      <c r="M22" s="19"/>
    </row>
    <row r="23" spans="1:13" s="1" customFormat="1" ht="14.25" x14ac:dyDescent="0.2">
      <c r="C23" s="23"/>
      <c r="D23" s="9"/>
      <c r="G23" s="10"/>
      <c r="I23" s="26"/>
      <c r="L23" s="19"/>
      <c r="M23" s="19"/>
    </row>
    <row r="24" spans="1:13" s="1" customFormat="1" ht="14.25" x14ac:dyDescent="0.2">
      <c r="G24" s="10"/>
      <c r="I24" s="21"/>
      <c r="L24" s="19"/>
      <c r="M24" s="19"/>
    </row>
    <row r="25" spans="1:13" s="1" customFormat="1" ht="16.5" customHeight="1" x14ac:dyDescent="0.2">
      <c r="A25" s="53" t="s">
        <v>18</v>
      </c>
      <c r="B25" s="54"/>
      <c r="C25" s="48" t="s">
        <v>28</v>
      </c>
      <c r="D25" s="48"/>
      <c r="E25" s="48"/>
      <c r="F25" s="48"/>
      <c r="G25" s="48"/>
      <c r="H25" s="63" t="s">
        <v>3</v>
      </c>
      <c r="I25" s="20"/>
      <c r="L25" s="19"/>
      <c r="M25" s="19"/>
    </row>
    <row r="26" spans="1:13" s="1" customFormat="1" ht="26.25" customHeight="1" x14ac:dyDescent="0.2">
      <c r="A26" s="55"/>
      <c r="B26" s="56"/>
      <c r="C26" s="32" t="s">
        <v>4</v>
      </c>
      <c r="D26" s="32" t="s">
        <v>5</v>
      </c>
      <c r="E26" s="32" t="s">
        <v>6</v>
      </c>
      <c r="F26" s="32" t="s">
        <v>7</v>
      </c>
      <c r="G26" s="32" t="s">
        <v>8</v>
      </c>
      <c r="H26" s="64"/>
      <c r="I26" s="20"/>
      <c r="J26" s="19"/>
      <c r="L26" s="19"/>
      <c r="M26" s="19"/>
    </row>
    <row r="27" spans="1:13" s="1" customFormat="1" ht="13.5" customHeight="1" x14ac:dyDescent="0.2">
      <c r="A27" s="57"/>
      <c r="B27" s="58"/>
      <c r="C27" s="33">
        <v>1</v>
      </c>
      <c r="D27" s="33">
        <v>2</v>
      </c>
      <c r="E27" s="33" t="s">
        <v>9</v>
      </c>
      <c r="F27" s="33">
        <v>4</v>
      </c>
      <c r="G27" s="33">
        <v>5</v>
      </c>
      <c r="H27" s="34" t="s">
        <v>10</v>
      </c>
      <c r="I27" s="20"/>
      <c r="L27" s="19"/>
      <c r="M27" s="19"/>
    </row>
    <row r="28" spans="1:13" s="1" customFormat="1" ht="2.25" customHeight="1" x14ac:dyDescent="0.2">
      <c r="I28" s="20"/>
      <c r="L28" s="19"/>
      <c r="M28" s="19"/>
    </row>
    <row r="29" spans="1:13" s="24" customFormat="1" ht="30" customHeight="1" x14ac:dyDescent="0.25">
      <c r="A29" s="45" t="s">
        <v>19</v>
      </c>
      <c r="B29" s="46"/>
      <c r="C29" s="35">
        <f>SUM(C30:C37)</f>
        <v>0</v>
      </c>
      <c r="D29" s="35">
        <f t="shared" ref="D29:H29" si="2">SUM(D30:D37)</f>
        <v>0</v>
      </c>
      <c r="E29" s="35">
        <f t="shared" si="2"/>
        <v>0</v>
      </c>
      <c r="F29" s="35">
        <f t="shared" si="2"/>
        <v>0</v>
      </c>
      <c r="G29" s="35">
        <f t="shared" si="2"/>
        <v>0</v>
      </c>
      <c r="H29" s="35">
        <f t="shared" si="2"/>
        <v>0</v>
      </c>
      <c r="I29" s="27"/>
      <c r="L29" s="38"/>
      <c r="M29" s="38"/>
    </row>
    <row r="30" spans="1:13" s="24" customFormat="1" ht="15" customHeight="1" x14ac:dyDescent="0.25">
      <c r="B30" s="31" t="s">
        <v>11</v>
      </c>
      <c r="C30" s="3">
        <f>C10</f>
        <v>0</v>
      </c>
      <c r="D30" s="3">
        <f>D10</f>
        <v>0</v>
      </c>
      <c r="E30" s="3">
        <f>SUM(C30:D30)</f>
        <v>0</v>
      </c>
      <c r="F30" s="3">
        <f>F10</f>
        <v>0</v>
      </c>
      <c r="G30" s="3">
        <f>G10</f>
        <v>0</v>
      </c>
      <c r="H30" s="3">
        <f>G30-C30</f>
        <v>0</v>
      </c>
      <c r="I30" s="27"/>
      <c r="L30" s="38"/>
      <c r="M30" s="38"/>
    </row>
    <row r="31" spans="1:13" s="24" customFormat="1" ht="15" customHeight="1" x14ac:dyDescent="0.25">
      <c r="B31" s="31" t="s">
        <v>12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27"/>
      <c r="L31" s="38"/>
      <c r="M31" s="38"/>
    </row>
    <row r="32" spans="1:13" s="24" customFormat="1" ht="15" customHeight="1" x14ac:dyDescent="0.25">
      <c r="B32" s="31" t="s">
        <v>24</v>
      </c>
      <c r="C32" s="3">
        <f>C12</f>
        <v>0</v>
      </c>
      <c r="D32" s="3">
        <f>D12</f>
        <v>0</v>
      </c>
      <c r="E32" s="3">
        <f>SUM(C32:D32)</f>
        <v>0</v>
      </c>
      <c r="F32" s="3">
        <f>F12</f>
        <v>0</v>
      </c>
      <c r="G32" s="3">
        <f>G12</f>
        <v>0</v>
      </c>
      <c r="H32" s="3">
        <f>G32-C32</f>
        <v>0</v>
      </c>
      <c r="I32" s="27"/>
      <c r="L32" s="38"/>
      <c r="M32" s="38"/>
    </row>
    <row r="33" spans="1:13" s="24" customFormat="1" ht="15" customHeight="1" x14ac:dyDescent="0.25">
      <c r="B33" s="31" t="s">
        <v>13</v>
      </c>
      <c r="C33" s="3">
        <f>C13</f>
        <v>0</v>
      </c>
      <c r="D33" s="3">
        <f>D13</f>
        <v>0</v>
      </c>
      <c r="E33" s="3">
        <f>SUM(C33:D33)</f>
        <v>0</v>
      </c>
      <c r="F33" s="3">
        <f>F13</f>
        <v>0</v>
      </c>
      <c r="G33" s="3">
        <f>G13</f>
        <v>0</v>
      </c>
      <c r="H33" s="3">
        <f>G33-C33</f>
        <v>0</v>
      </c>
      <c r="I33" s="27"/>
      <c r="L33" s="38"/>
      <c r="M33" s="38"/>
    </row>
    <row r="34" spans="1:13" s="24" customFormat="1" ht="15" customHeight="1" x14ac:dyDescent="0.25">
      <c r="B34" s="31" t="s">
        <v>14</v>
      </c>
      <c r="C34" s="3">
        <v>0</v>
      </c>
      <c r="D34" s="3">
        <v>0</v>
      </c>
      <c r="E34" s="3">
        <f>C34+D34</f>
        <v>0</v>
      </c>
      <c r="F34" s="3">
        <v>0</v>
      </c>
      <c r="G34" s="3">
        <v>0</v>
      </c>
      <c r="H34" s="3">
        <f>G34-C34</f>
        <v>0</v>
      </c>
      <c r="I34" s="27"/>
      <c r="J34" s="28"/>
      <c r="L34" s="38"/>
      <c r="M34" s="38"/>
    </row>
    <row r="35" spans="1:13" s="24" customFormat="1" ht="15" customHeight="1" x14ac:dyDescent="0.25">
      <c r="B35" s="31" t="s">
        <v>15</v>
      </c>
      <c r="C35" s="3">
        <f>C15</f>
        <v>0</v>
      </c>
      <c r="D35" s="3">
        <f>D15</f>
        <v>0</v>
      </c>
      <c r="E35" s="3">
        <f>C35+D35</f>
        <v>0</v>
      </c>
      <c r="F35" s="3">
        <f>F15</f>
        <v>0</v>
      </c>
      <c r="G35" s="3">
        <f>G15</f>
        <v>0</v>
      </c>
      <c r="H35" s="3">
        <f>G35-C35</f>
        <v>0</v>
      </c>
      <c r="I35" s="27"/>
      <c r="L35" s="38"/>
      <c r="M35" s="38"/>
    </row>
    <row r="36" spans="1:13" s="24" customFormat="1" ht="39.75" customHeight="1" x14ac:dyDescent="0.25">
      <c r="B36" s="31" t="s">
        <v>25</v>
      </c>
      <c r="C36" s="3">
        <v>0</v>
      </c>
      <c r="D36" s="3">
        <v>0</v>
      </c>
      <c r="E36" s="3">
        <f>SUM(C36:D36)</f>
        <v>0</v>
      </c>
      <c r="F36" s="3">
        <v>0</v>
      </c>
      <c r="G36" s="3">
        <v>0</v>
      </c>
      <c r="H36" s="3">
        <f>SUM(G36-C36)</f>
        <v>0</v>
      </c>
      <c r="I36" s="27"/>
      <c r="L36" s="38"/>
      <c r="M36" s="38"/>
    </row>
    <row r="37" spans="1:13" s="24" customFormat="1" ht="30" customHeight="1" x14ac:dyDescent="0.25">
      <c r="B37" s="31" t="s">
        <v>23</v>
      </c>
      <c r="C37" s="3">
        <v>0</v>
      </c>
      <c r="D37" s="3">
        <v>0</v>
      </c>
      <c r="E37" s="3">
        <f>SUM(C37:D37)</f>
        <v>0</v>
      </c>
      <c r="F37" s="3">
        <v>0</v>
      </c>
      <c r="G37" s="3">
        <v>0</v>
      </c>
      <c r="H37" s="3">
        <f>G37-C37</f>
        <v>0</v>
      </c>
      <c r="I37" s="27"/>
      <c r="L37" s="38"/>
      <c r="M37" s="38"/>
    </row>
    <row r="38" spans="1:13" s="24" customFormat="1" ht="51" customHeight="1" x14ac:dyDescent="0.25">
      <c r="A38" s="45" t="s">
        <v>20</v>
      </c>
      <c r="B38" s="46"/>
      <c r="C38" s="36">
        <f t="shared" ref="C38:H38" si="3">SUM(C39:C42)</f>
        <v>4918418707.7500067</v>
      </c>
      <c r="D38" s="36">
        <f t="shared" si="3"/>
        <v>447680850</v>
      </c>
      <c r="E38" s="36">
        <f t="shared" si="3"/>
        <v>5366099557.7500067</v>
      </c>
      <c r="F38" s="36">
        <f t="shared" si="3"/>
        <v>3345886824</v>
      </c>
      <c r="G38" s="36">
        <f t="shared" si="3"/>
        <v>3345886824</v>
      </c>
      <c r="H38" s="36">
        <f t="shared" si="3"/>
        <v>-1572531883.7500067</v>
      </c>
      <c r="I38" s="27"/>
      <c r="L38" s="38"/>
      <c r="M38" s="38"/>
    </row>
    <row r="39" spans="1:13" s="24" customFormat="1" ht="15" customHeight="1" x14ac:dyDescent="0.25">
      <c r="B39" s="31" t="s">
        <v>12</v>
      </c>
      <c r="C39" s="2">
        <f>C11</f>
        <v>0</v>
      </c>
      <c r="D39" s="2">
        <f>D11</f>
        <v>0</v>
      </c>
      <c r="E39" s="3">
        <f>C39+D39</f>
        <v>0</v>
      </c>
      <c r="F39" s="2">
        <f>F11</f>
        <v>0</v>
      </c>
      <c r="G39" s="2">
        <f>G11</f>
        <v>0</v>
      </c>
      <c r="H39" s="2">
        <f t="shared" ref="H39:H40" si="4">SUM(G39-C39)</f>
        <v>0</v>
      </c>
      <c r="I39" s="27"/>
      <c r="L39" s="38"/>
      <c r="M39" s="38"/>
    </row>
    <row r="40" spans="1:13" s="24" customFormat="1" ht="15" customHeight="1" x14ac:dyDescent="0.25">
      <c r="B40" s="31" t="s">
        <v>14</v>
      </c>
      <c r="C40" s="2">
        <f>C14</f>
        <v>0</v>
      </c>
      <c r="D40" s="3">
        <f>D14</f>
        <v>14098304</v>
      </c>
      <c r="E40" s="3">
        <f>C40+D40</f>
        <v>14098304</v>
      </c>
      <c r="F40" s="3">
        <f>F14</f>
        <v>14098304</v>
      </c>
      <c r="G40" s="3">
        <f>G14</f>
        <v>14098304</v>
      </c>
      <c r="H40" s="3">
        <f t="shared" si="4"/>
        <v>14098304</v>
      </c>
      <c r="I40" s="27"/>
      <c r="L40" s="38"/>
      <c r="M40" s="38"/>
    </row>
    <row r="41" spans="1:13" s="24" customFormat="1" ht="30" customHeight="1" x14ac:dyDescent="0.25">
      <c r="B41" s="31" t="s">
        <v>26</v>
      </c>
      <c r="C41" s="3">
        <f>C16</f>
        <v>173935892</v>
      </c>
      <c r="D41" s="3">
        <f>D16</f>
        <v>14536195</v>
      </c>
      <c r="E41" s="3">
        <f>SUM(C41:D41)</f>
        <v>188472087</v>
      </c>
      <c r="F41" s="3">
        <f>F16</f>
        <v>85513696</v>
      </c>
      <c r="G41" s="3">
        <f>G16</f>
        <v>85513696</v>
      </c>
      <c r="H41" s="3">
        <f>SUM(G41-C41)</f>
        <v>-88422196</v>
      </c>
      <c r="I41" s="27"/>
      <c r="L41" s="38"/>
      <c r="M41" s="38"/>
    </row>
    <row r="42" spans="1:13" s="24" customFormat="1" ht="30" customHeight="1" x14ac:dyDescent="0.25">
      <c r="B42" s="31" t="s">
        <v>23</v>
      </c>
      <c r="C42" s="2">
        <f>C17+C18</f>
        <v>4744482815.7500067</v>
      </c>
      <c r="D42" s="2">
        <f>D17+D18</f>
        <v>419046351</v>
      </c>
      <c r="E42" s="3">
        <f>SUM(C42:D42)</f>
        <v>5163529166.7500067</v>
      </c>
      <c r="F42" s="2">
        <f t="shared" ref="F42:G42" si="5">F17+F18</f>
        <v>3246274824</v>
      </c>
      <c r="G42" s="2">
        <f t="shared" si="5"/>
        <v>3246274824</v>
      </c>
      <c r="H42" s="2">
        <f>SUM(G42-C42)</f>
        <v>-1498207991.7500067</v>
      </c>
      <c r="I42" s="27"/>
      <c r="L42" s="38"/>
      <c r="M42" s="38"/>
    </row>
    <row r="43" spans="1:13" s="24" customFormat="1" ht="5.0999999999999996" customHeight="1" x14ac:dyDescent="0.25">
      <c r="A43" s="30"/>
      <c r="B43" s="30"/>
      <c r="C43" s="11"/>
      <c r="D43" s="11"/>
      <c r="E43" s="3"/>
      <c r="F43" s="12"/>
      <c r="G43" s="12"/>
      <c r="H43" s="12"/>
      <c r="I43" s="27"/>
      <c r="L43" s="38"/>
      <c r="M43" s="38"/>
    </row>
    <row r="44" spans="1:13" s="24" customFormat="1" ht="15" customHeight="1" x14ac:dyDescent="0.25">
      <c r="A44" s="45" t="s">
        <v>21</v>
      </c>
      <c r="B44" s="46"/>
      <c r="C44" s="35">
        <v>0</v>
      </c>
      <c r="D44" s="36">
        <f>D45</f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27"/>
      <c r="L44" s="38"/>
      <c r="M44" s="38"/>
    </row>
    <row r="45" spans="1:13" s="24" customFormat="1" ht="15" customHeight="1" x14ac:dyDescent="0.25">
      <c r="B45" s="31" t="s">
        <v>16</v>
      </c>
      <c r="C45" s="2">
        <f>C19</f>
        <v>0</v>
      </c>
      <c r="D45" s="3">
        <f>D19</f>
        <v>0</v>
      </c>
      <c r="E45" s="3">
        <f>SUM(C45:D45)</f>
        <v>0</v>
      </c>
      <c r="F45" s="3">
        <f>F19</f>
        <v>0</v>
      </c>
      <c r="G45" s="3">
        <f>G19</f>
        <v>0</v>
      </c>
      <c r="H45" s="3">
        <f>SUM(G45-C45)</f>
        <v>0</v>
      </c>
      <c r="I45" s="27"/>
      <c r="L45" s="38"/>
      <c r="M45" s="38"/>
    </row>
    <row r="46" spans="1:13" s="1" customFormat="1" ht="2.25" customHeight="1" x14ac:dyDescent="0.2">
      <c r="A46" s="13"/>
      <c r="B46" s="13"/>
      <c r="C46" s="14"/>
      <c r="D46" s="14"/>
      <c r="E46" s="14"/>
      <c r="F46" s="14"/>
      <c r="G46" s="14"/>
      <c r="H46" s="14"/>
      <c r="I46" s="20"/>
      <c r="L46" s="19"/>
      <c r="M46" s="19"/>
    </row>
    <row r="47" spans="1:13" s="1" customFormat="1" ht="15.75" customHeight="1" x14ac:dyDescent="0.2">
      <c r="A47" s="40" t="s">
        <v>17</v>
      </c>
      <c r="B47" s="40"/>
      <c r="C47" s="37">
        <f>C29+C38+C44</f>
        <v>4918418707.7500067</v>
      </c>
      <c r="D47" s="37">
        <f>D29+D38+D44</f>
        <v>447680850</v>
      </c>
      <c r="E47" s="37">
        <f t="shared" ref="E47:G47" si="6">E29+E38+E44</f>
        <v>5366099557.7500067</v>
      </c>
      <c r="F47" s="37">
        <f t="shared" si="6"/>
        <v>3345886824</v>
      </c>
      <c r="G47" s="37">
        <f t="shared" si="6"/>
        <v>3345886824</v>
      </c>
      <c r="H47" s="41">
        <f>SUM(G47-C47)</f>
        <v>-1572531883.7500067</v>
      </c>
      <c r="I47" s="26"/>
      <c r="L47" s="19"/>
      <c r="M47" s="19"/>
    </row>
    <row r="48" spans="1:13" s="1" customFormat="1" ht="13.5" customHeight="1" x14ac:dyDescent="0.2">
      <c r="A48" s="7"/>
      <c r="B48" s="7"/>
      <c r="C48" s="8"/>
      <c r="D48" s="8"/>
      <c r="E48" s="8"/>
      <c r="F48" s="43" t="s">
        <v>30</v>
      </c>
      <c r="G48" s="44"/>
      <c r="H48" s="42"/>
      <c r="I48" s="20"/>
      <c r="L48" s="19"/>
      <c r="M48" s="19"/>
    </row>
    <row r="49" spans="1:13" s="1" customFormat="1" ht="14.25" x14ac:dyDescent="0.2">
      <c r="A49" s="15"/>
      <c r="B49" s="15"/>
      <c r="C49" s="15"/>
      <c r="D49" s="15"/>
      <c r="E49" s="15"/>
      <c r="I49" s="20"/>
      <c r="L49" s="19"/>
      <c r="M49" s="19"/>
    </row>
    <row r="50" spans="1:13" s="1" customFormat="1" ht="14.25" x14ac:dyDescent="0.2">
      <c r="A50" s="16" t="s">
        <v>22</v>
      </c>
      <c r="B50" s="16"/>
      <c r="C50" s="16"/>
      <c r="D50" s="16"/>
      <c r="E50" s="16"/>
      <c r="F50" s="17"/>
      <c r="G50" s="17"/>
      <c r="H50" s="17"/>
      <c r="I50" s="29"/>
      <c r="J50" s="16"/>
      <c r="K50" s="16"/>
      <c r="L50" s="19"/>
      <c r="M50" s="19"/>
    </row>
    <row r="51" spans="1:13" s="1" customFormat="1" ht="14.25" x14ac:dyDescent="0.2">
      <c r="D51" s="18"/>
      <c r="G51" s="9"/>
      <c r="I51" s="29"/>
      <c r="J51" s="16"/>
      <c r="K51" s="16"/>
      <c r="L51" s="19"/>
      <c r="M51" s="19"/>
    </row>
    <row r="52" spans="1:13" s="1" customFormat="1" ht="14.25" x14ac:dyDescent="0.2">
      <c r="C52" s="18"/>
      <c r="D52" s="18"/>
      <c r="E52" s="18"/>
      <c r="F52" s="18"/>
      <c r="G52" s="18"/>
      <c r="I52" s="29"/>
      <c r="J52" s="16"/>
      <c r="K52" s="16"/>
      <c r="L52" s="19"/>
      <c r="M52" s="19"/>
    </row>
  </sheetData>
  <mergeCells count="30">
    <mergeCell ref="C6:G6"/>
    <mergeCell ref="H6:H7"/>
    <mergeCell ref="H21:H22"/>
    <mergeCell ref="F22:G22"/>
    <mergeCell ref="C25:G25"/>
    <mergeCell ref="H25:H26"/>
    <mergeCell ref="A1:H1"/>
    <mergeCell ref="A2:H2"/>
    <mergeCell ref="A3:H3"/>
    <mergeCell ref="A4:H4"/>
    <mergeCell ref="A5:H5"/>
    <mergeCell ref="A29:B29"/>
    <mergeCell ref="A6:B8"/>
    <mergeCell ref="A25:B2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47:B47"/>
    <mergeCell ref="H47:H48"/>
    <mergeCell ref="F48:G48"/>
    <mergeCell ref="A44:B44"/>
    <mergeCell ref="A38:B38"/>
  </mergeCell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E30:E45 H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2024-04-05T21:21:37Z</cp:lastPrinted>
  <dcterms:created xsi:type="dcterms:W3CDTF">2019-10-22T15:47:04Z</dcterms:created>
  <dcterms:modified xsi:type="dcterms:W3CDTF">2024-07-30T16:05:00Z</dcterms:modified>
</cp:coreProperties>
</file>