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036AACC6-DE45-447A-A7DE-1D865B060F7D}" xr6:coauthVersionLast="40" xr6:coauthVersionMax="40" xr10:uidLastSave="{00000000-0000-0000-0000-000000000000}"/>
  <bookViews>
    <workbookView xWindow="0" yWindow="0" windowWidth="25200" windowHeight="11175" xr2:uid="{8BFAC534-FF17-41FC-82CF-84F1818F53AA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0" i="1" s="1"/>
  <c r="C72" i="1"/>
  <c r="D71" i="1"/>
  <c r="C71" i="1"/>
  <c r="D70" i="1"/>
  <c r="D68" i="1"/>
  <c r="C67" i="1"/>
  <c r="D66" i="1"/>
  <c r="D62" i="1" s="1"/>
  <c r="C65" i="1"/>
  <c r="C64" i="1"/>
  <c r="C62" i="1"/>
  <c r="D60" i="1"/>
  <c r="C60" i="1"/>
  <c r="D59" i="1"/>
  <c r="D58" i="1"/>
  <c r="D56" i="1" s="1"/>
  <c r="C56" i="1"/>
  <c r="C54" i="1"/>
  <c r="D52" i="1"/>
  <c r="D51" i="1"/>
  <c r="D50" i="1"/>
  <c r="D49" i="1"/>
  <c r="C49" i="1"/>
  <c r="D48" i="1"/>
  <c r="C48" i="1"/>
  <c r="C45" i="1" s="1"/>
  <c r="D47" i="1"/>
  <c r="D45" i="1" s="1"/>
  <c r="C43" i="1"/>
  <c r="D42" i="1"/>
  <c r="C42" i="1"/>
  <c r="C41" i="1"/>
  <c r="D40" i="1"/>
  <c r="C40" i="1"/>
  <c r="D39" i="1"/>
  <c r="C39" i="1"/>
  <c r="D38" i="1"/>
  <c r="C38" i="1"/>
  <c r="C34" i="1" s="1"/>
  <c r="D37" i="1"/>
  <c r="C37" i="1"/>
  <c r="D36" i="1"/>
  <c r="D34" i="1"/>
  <c r="D32" i="1" s="1"/>
  <c r="C30" i="1"/>
  <c r="D29" i="1"/>
  <c r="C29" i="1"/>
  <c r="C28" i="1"/>
  <c r="D27" i="1"/>
  <c r="C26" i="1"/>
  <c r="C20" i="1" s="1"/>
  <c r="D25" i="1"/>
  <c r="C24" i="1"/>
  <c r="D23" i="1"/>
  <c r="D22" i="1"/>
  <c r="D20" i="1" s="1"/>
  <c r="C18" i="1"/>
  <c r="D17" i="1"/>
  <c r="C17" i="1"/>
  <c r="C16" i="1"/>
  <c r="C15" i="1"/>
  <c r="C10" i="1" s="1"/>
  <c r="C14" i="1"/>
  <c r="D13" i="1"/>
  <c r="D12" i="1"/>
  <c r="D10" i="1"/>
  <c r="A4" i="1"/>
  <c r="C32" i="1" l="1"/>
  <c r="D54" i="1"/>
  <c r="D8" i="1"/>
  <c r="D77" i="1" s="1"/>
  <c r="C8" i="1"/>
  <c r="C77" i="1" l="1"/>
  <c r="D81" i="1" s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<sst xmlns="http://schemas.openxmlformats.org/spreadsheetml/2006/main" count="58" uniqueCount="58">
  <si>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</si>
  <si>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INSTITUCIONES PÚBLICAS DE SEGURIDAD SOCIAL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</si>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</sst>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/>
    </xf>
    <xf numFmtId="0" fontId="13" fillId="0" borderId="0" xfId="2"/>
    <xf numFmtId="0" fontId="12" fillId="0" borderId="5" xfId="1" applyFont="1" applyBorder="1" applyAlignment="1">
      <alignment vertical="top" wrapText="1"/>
    </xf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3" fillId="0" borderId="0" xfId="1" applyFont="1" applyAlignment="1">
      <alignment horizontal="right"/>
    </xf>
    <xf numFmtId="164" fontId="12" fillId="0" borderId="0" xfId="1" applyNumberFormat="1" applyFont="1"/>
  </cellXfs>
  <cellStyles count="3">
    <cellStyle name="Normal" xfId="0" builtinId="0"/>
    <cellStyle name="Normal 17" xfId="2" xr:uid="{04946D44-2E4A-48A9-9EC7-0BB514D5691C}"/>
    <cellStyle name="Normal 2 2" xfId="1" xr:uid="{4C3F3CCC-D15E-41F0-8133-776232547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2)%20-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Tomo%206%20Entidades%202/ARCH.%20VINCULADOS%20(ENTIDADES2)%20A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412359983</v>
          </cell>
          <cell r="C14">
            <v>400952057</v>
          </cell>
          <cell r="F14">
            <v>161263568</v>
          </cell>
          <cell r="G14">
            <v>194005793</v>
          </cell>
        </row>
        <row r="17">
          <cell r="B17">
            <v>960809029</v>
          </cell>
          <cell r="C17">
            <v>81593991</v>
          </cell>
          <cell r="F17">
            <v>0</v>
          </cell>
          <cell r="G17">
            <v>0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6">
          <cell r="B26">
            <v>0</v>
          </cell>
          <cell r="C26">
            <v>0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346434638</v>
          </cell>
          <cell r="G29">
            <v>278611096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5">
          <cell r="F35">
            <v>1154098</v>
          </cell>
          <cell r="G35">
            <v>367823</v>
          </cell>
        </row>
        <row r="41">
          <cell r="B41">
            <v>983216523</v>
          </cell>
          <cell r="C41">
            <v>832906845</v>
          </cell>
          <cell r="F41">
            <v>605073674</v>
          </cell>
          <cell r="G41">
            <v>614464390</v>
          </cell>
        </row>
        <row r="44">
          <cell r="B44">
            <v>946588216</v>
          </cell>
          <cell r="C44">
            <v>887728129</v>
          </cell>
          <cell r="F44">
            <v>0</v>
          </cell>
          <cell r="G44">
            <v>0</v>
          </cell>
        </row>
        <row r="47">
          <cell r="B47">
            <v>191270319</v>
          </cell>
          <cell r="C47">
            <v>191270319</v>
          </cell>
          <cell r="F47">
            <v>0</v>
          </cell>
          <cell r="G47">
            <v>0</v>
          </cell>
        </row>
        <row r="50">
          <cell r="B50">
            <v>283581657</v>
          </cell>
          <cell r="C50">
            <v>272010447</v>
          </cell>
          <cell r="F50">
            <v>418957879</v>
          </cell>
          <cell r="G50">
            <v>434752940</v>
          </cell>
        </row>
        <row r="53">
          <cell r="B53">
            <v>460636</v>
          </cell>
          <cell r="C53">
            <v>590626</v>
          </cell>
          <cell r="F53">
            <v>378092280</v>
          </cell>
          <cell r="G53">
            <v>379231314</v>
          </cell>
        </row>
        <row r="56">
          <cell r="B56">
            <v>0</v>
          </cell>
          <cell r="C56">
            <v>0</v>
          </cell>
        </row>
        <row r="59">
          <cell r="B59">
            <v>0</v>
          </cell>
          <cell r="C59">
            <v>0</v>
          </cell>
        </row>
        <row r="62">
          <cell r="B62">
            <v>0</v>
          </cell>
          <cell r="C62">
            <v>0</v>
          </cell>
        </row>
        <row r="65">
          <cell r="B65">
            <v>0</v>
          </cell>
          <cell r="C65">
            <v>0</v>
          </cell>
        </row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1109788021</v>
          </cell>
          <cell r="G78">
            <v>222743965</v>
          </cell>
        </row>
        <row r="80">
          <cell r="F80">
            <v>-237783327</v>
          </cell>
          <cell r="G80">
            <v>-362172089</v>
          </cell>
        </row>
        <row r="82">
          <cell r="F82">
            <v>0</v>
          </cell>
          <cell r="G82">
            <v>0</v>
          </cell>
        </row>
        <row r="84">
          <cell r="F84">
            <v>995305532</v>
          </cell>
          <cell r="G84">
            <v>905047182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30 DE JUNIO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79665-A209-4CA0-A506-C415857DDC20}">
  <sheetPr>
    <tabColor theme="0" tint="-0.14999847407452621"/>
    <pageSetUpPr fitToPage="1"/>
  </sheetPr>
  <dimension ref="A1:H85"/>
  <sheetViews>
    <sheetView showGridLines="0" tabSelected="1" topLeftCell="B1" zoomScale="110" zoomScaleNormal="110" workbookViewId="0">
      <selection sqref="A1:L27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50" customWidth="1"/>
    <col min="5" max="6" width="11.42578125" style="46"/>
    <col min="7" max="7" width="15.28515625" style="46" bestFit="1" customWidth="1"/>
    <col min="8" max="8" width="11.42578125" style="46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30 DE JUNIO DE 2024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8" t="s">
        <v>6</v>
      </c>
      <c r="E6" s="2"/>
    </row>
    <row r="7" spans="1:7" s="9" customFormat="1" ht="3.95" customHeight="1" x14ac:dyDescent="0.25">
      <c r="B7" s="10"/>
      <c r="C7" s="11"/>
      <c r="D7" s="11"/>
      <c r="E7" s="12"/>
    </row>
    <row r="8" spans="1:7" s="9" customFormat="1" x14ac:dyDescent="0.25">
      <c r="A8" s="13" t="s">
        <v>7</v>
      </c>
      <c r="B8" s="14"/>
      <c r="C8" s="15">
        <f>SUM(C10+C20)</f>
        <v>129990</v>
      </c>
      <c r="D8" s="16">
        <f>SUM(D10+D20)</f>
        <v>1111363939</v>
      </c>
      <c r="E8" s="12"/>
      <c r="F8" s="17"/>
      <c r="G8" s="18"/>
    </row>
    <row r="9" spans="1:7" s="9" customFormat="1" ht="7.5" customHeight="1" x14ac:dyDescent="0.25">
      <c r="B9" s="19"/>
      <c r="C9" s="20"/>
      <c r="D9" s="20"/>
      <c r="E9" s="12"/>
    </row>
    <row r="10" spans="1:7" s="25" customFormat="1" ht="12.75" x14ac:dyDescent="0.25">
      <c r="A10" s="21"/>
      <c r="B10" s="22" t="s">
        <v>8</v>
      </c>
      <c r="C10" s="23">
        <f>SUM(C12:C18)</f>
        <v>0</v>
      </c>
      <c r="D10" s="23">
        <f>SUM(D12:D18)</f>
        <v>890622964</v>
      </c>
      <c r="E10" s="24"/>
    </row>
    <row r="11" spans="1:7" s="25" customFormat="1" ht="3" customHeight="1" x14ac:dyDescent="0.25">
      <c r="B11" s="19"/>
      <c r="C11" s="26"/>
      <c r="D11" s="26"/>
      <c r="E11" s="24"/>
    </row>
    <row r="12" spans="1:7" s="25" customFormat="1" ht="12.75" x14ac:dyDescent="0.25">
      <c r="B12" s="27" t="s">
        <v>9</v>
      </c>
      <c r="C12" s="28">
        <v>0</v>
      </c>
      <c r="D12" s="28">
        <f>SUM('[1]1ESF'!B14-'[1]1ESF'!C14)</f>
        <v>11407926</v>
      </c>
      <c r="E12" s="24"/>
    </row>
    <row r="13" spans="1:7" s="25" customFormat="1" ht="12.75" x14ac:dyDescent="0.25">
      <c r="B13" s="27" t="s">
        <v>10</v>
      </c>
      <c r="C13" s="28">
        <v>0</v>
      </c>
      <c r="D13" s="28">
        <f>SUM('[1]1ESF'!B17-'[1]1ESF'!C17)</f>
        <v>879215038</v>
      </c>
      <c r="E13" s="24"/>
    </row>
    <row r="14" spans="1:7" s="25" customFormat="1" ht="12.75" x14ac:dyDescent="0.25">
      <c r="B14" s="27" t="s">
        <v>11</v>
      </c>
      <c r="C14" s="28">
        <f>SUM('[1]1ESF'!C20-'[1]1ESF'!B20)</f>
        <v>0</v>
      </c>
      <c r="D14" s="28">
        <v>0</v>
      </c>
      <c r="E14" s="24"/>
    </row>
    <row r="15" spans="1:7" s="25" customFormat="1" ht="12.75" customHeight="1" x14ac:dyDescent="0.25">
      <c r="B15" s="27" t="s">
        <v>12</v>
      </c>
      <c r="C15" s="28">
        <f>SUM('[1]1ESF'!C23-'[1]1ESF'!B23)</f>
        <v>0</v>
      </c>
      <c r="D15" s="28">
        <v>0</v>
      </c>
      <c r="E15" s="24"/>
    </row>
    <row r="16" spans="1:7" s="25" customFormat="1" ht="12.75" x14ac:dyDescent="0.25">
      <c r="B16" s="27" t="s">
        <v>13</v>
      </c>
      <c r="C16" s="28">
        <f>SUM('[1]1ESF'!C26-'[1]1ESF'!B26)</f>
        <v>0</v>
      </c>
      <c r="D16" s="28">
        <v>0</v>
      </c>
      <c r="E16" s="24"/>
    </row>
    <row r="17" spans="1:7" s="25" customFormat="1" ht="12.75" x14ac:dyDescent="0.25">
      <c r="B17" s="27" t="s">
        <v>14</v>
      </c>
      <c r="C17" s="28">
        <f>SUM('[1]1ESF'!C29-'[1]1ESF'!B29)</f>
        <v>0</v>
      </c>
      <c r="D17" s="28">
        <f>SUM('[1]1ESF'!B29-'[1]1ESF'!C29)</f>
        <v>0</v>
      </c>
      <c r="E17" s="24"/>
      <c r="G17" s="29"/>
    </row>
    <row r="18" spans="1:7" s="25" customFormat="1" ht="12.75" x14ac:dyDescent="0.25">
      <c r="B18" s="27" t="s">
        <v>15</v>
      </c>
      <c r="C18" s="28">
        <f>SUM('[1]1ESF'!C32-'[1]1ESF'!B32)</f>
        <v>0</v>
      </c>
      <c r="D18" s="28">
        <v>0</v>
      </c>
      <c r="E18" s="24"/>
      <c r="G18" s="29"/>
    </row>
    <row r="19" spans="1:7" s="25" customFormat="1" ht="12.75" x14ac:dyDescent="0.25">
      <c r="B19" s="27"/>
      <c r="C19" s="30"/>
      <c r="D19" s="30"/>
      <c r="E19" s="24"/>
    </row>
    <row r="20" spans="1:7" s="25" customFormat="1" ht="12.75" x14ac:dyDescent="0.25">
      <c r="A20" s="21"/>
      <c r="B20" s="22" t="s">
        <v>16</v>
      </c>
      <c r="C20" s="23">
        <f>SUM(C22:C30)</f>
        <v>129990</v>
      </c>
      <c r="D20" s="23">
        <f>SUM(D22:D30)</f>
        <v>220740975</v>
      </c>
      <c r="E20" s="24"/>
    </row>
    <row r="21" spans="1:7" s="25" customFormat="1" ht="3" customHeight="1" x14ac:dyDescent="0.25">
      <c r="B21" s="19"/>
      <c r="C21" s="31"/>
      <c r="D21" s="30"/>
      <c r="E21" s="24"/>
    </row>
    <row r="22" spans="1:7" s="32" customFormat="1" ht="12.75" x14ac:dyDescent="0.25">
      <c r="B22" s="27" t="s">
        <v>17</v>
      </c>
      <c r="C22" s="28">
        <v>0</v>
      </c>
      <c r="D22" s="28">
        <f>SUM('[1]1ESF'!B41-'[1]1ESF'!C41)</f>
        <v>150309678</v>
      </c>
      <c r="E22" s="12"/>
    </row>
    <row r="23" spans="1:7" s="25" customFormat="1" ht="12.75" x14ac:dyDescent="0.25">
      <c r="B23" s="27" t="s">
        <v>18</v>
      </c>
      <c r="C23" s="28">
        <v>0</v>
      </c>
      <c r="D23" s="28">
        <f>SUM('[1]1ESF'!B44-'[1]1ESF'!C44)</f>
        <v>58860087</v>
      </c>
      <c r="E23" s="24"/>
      <c r="G23" s="33"/>
    </row>
    <row r="24" spans="1:7" s="25" customFormat="1" ht="12.75" x14ac:dyDescent="0.25">
      <c r="B24" s="27" t="s">
        <v>19</v>
      </c>
      <c r="C24" s="28">
        <f>SUM('[1]1ESF'!C47-'[1]1ESF'!B47)</f>
        <v>0</v>
      </c>
      <c r="D24" s="28">
        <v>0</v>
      </c>
      <c r="E24" s="24"/>
      <c r="G24" s="33"/>
    </row>
    <row r="25" spans="1:7" s="25" customFormat="1" ht="12.75" x14ac:dyDescent="0.25">
      <c r="B25" s="27" t="s">
        <v>20</v>
      </c>
      <c r="C25" s="28">
        <v>0</v>
      </c>
      <c r="D25" s="28">
        <f>SUM('[1]1ESF'!B50-'[1]1ESF'!C50)</f>
        <v>11571210</v>
      </c>
      <c r="E25" s="24"/>
      <c r="G25" s="33"/>
    </row>
    <row r="26" spans="1:7" s="32" customFormat="1" ht="12.75" x14ac:dyDescent="0.25">
      <c r="B26" s="27" t="s">
        <v>21</v>
      </c>
      <c r="C26" s="28">
        <f>SUM('[1]1ESF'!C53-'[1]1ESF'!B53)</f>
        <v>129990</v>
      </c>
      <c r="D26" s="28">
        <v>0</v>
      </c>
      <c r="E26" s="12"/>
    </row>
    <row r="27" spans="1:7" s="32" customFormat="1" ht="12.75" x14ac:dyDescent="0.25">
      <c r="B27" s="27" t="s">
        <v>22</v>
      </c>
      <c r="C27" s="28">
        <v>0</v>
      </c>
      <c r="D27" s="28">
        <f>SUM('[1]1ESF'!B56-'[1]1ESF'!C56)</f>
        <v>0</v>
      </c>
      <c r="E27" s="12"/>
    </row>
    <row r="28" spans="1:7" s="32" customFormat="1" ht="12.75" x14ac:dyDescent="0.25">
      <c r="B28" s="27" t="s">
        <v>23</v>
      </c>
      <c r="C28" s="28">
        <f>SUM('[1]1ESF'!C59-'[1]1ESF'!B59)</f>
        <v>0</v>
      </c>
      <c r="D28" s="28">
        <v>0</v>
      </c>
      <c r="E28" s="12"/>
    </row>
    <row r="29" spans="1:7" s="32" customFormat="1" ht="12.75" x14ac:dyDescent="0.2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2"/>
    </row>
    <row r="30" spans="1:7" s="32" customFormat="1" ht="12.75" x14ac:dyDescent="0.25">
      <c r="B30" s="27" t="s">
        <v>25</v>
      </c>
      <c r="C30" s="28">
        <f>SUM('[1]1ESF'!C65-'[1]1ESF'!B65)</f>
        <v>0</v>
      </c>
      <c r="D30" s="28">
        <v>0</v>
      </c>
      <c r="E30" s="12"/>
    </row>
    <row r="31" spans="1:7" s="25" customFormat="1" ht="12.75" x14ac:dyDescent="0.25">
      <c r="B31" s="34"/>
      <c r="C31" s="30"/>
      <c r="D31" s="30"/>
      <c r="E31" s="24"/>
    </row>
    <row r="32" spans="1:7" s="9" customFormat="1" x14ac:dyDescent="0.25">
      <c r="A32" s="13" t="s">
        <v>26</v>
      </c>
      <c r="B32" s="14"/>
      <c r="C32" s="15">
        <f>SUM(C34+C45)</f>
        <v>68609817</v>
      </c>
      <c r="D32" s="16">
        <f>SUM(D34+D45)</f>
        <v>59067036</v>
      </c>
      <c r="E32" s="12"/>
      <c r="F32" s="17"/>
      <c r="G32" s="18"/>
    </row>
    <row r="33" spans="1:7" s="9" customFormat="1" ht="7.5" customHeight="1" x14ac:dyDescent="0.25">
      <c r="B33" s="19"/>
      <c r="C33" s="30"/>
      <c r="D33" s="30"/>
      <c r="E33" s="12"/>
      <c r="G33" s="17"/>
    </row>
    <row r="34" spans="1:7" s="25" customFormat="1" ht="12.75" x14ac:dyDescent="0.25">
      <c r="A34" s="21"/>
      <c r="B34" s="22" t="s">
        <v>27</v>
      </c>
      <c r="C34" s="23">
        <f>SUM(C36:C43)</f>
        <v>68609817</v>
      </c>
      <c r="D34" s="23">
        <f>SUM(D36:D43)</f>
        <v>32742225</v>
      </c>
      <c r="E34" s="24"/>
    </row>
    <row r="35" spans="1:7" s="25" customFormat="1" ht="3" customHeight="1" x14ac:dyDescent="0.25">
      <c r="B35" s="19"/>
      <c r="C35" s="30"/>
      <c r="D35" s="31"/>
      <c r="E35" s="24"/>
    </row>
    <row r="36" spans="1:7" s="25" customFormat="1" ht="12.75" x14ac:dyDescent="0.25">
      <c r="B36" s="27" t="s">
        <v>28</v>
      </c>
      <c r="C36" s="28">
        <v>0</v>
      </c>
      <c r="D36" s="28">
        <f>SUM('[1]1ESF'!G14-'[1]1ESF'!F14)</f>
        <v>32742225</v>
      </c>
      <c r="E36" s="24"/>
    </row>
    <row r="37" spans="1:7" s="25" customFormat="1" ht="12.75" customHeight="1" x14ac:dyDescent="0.25">
      <c r="B37" s="35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7" s="25" customFormat="1" ht="12.75" customHeight="1" x14ac:dyDescent="0.25">
      <c r="B38" s="35" t="s">
        <v>30</v>
      </c>
      <c r="C38" s="28">
        <f>SUM('[1]1ESF'!F20-'[1]1ESF'!G20)</f>
        <v>0</v>
      </c>
      <c r="D38" s="28">
        <f>SUM('[1]1ESF'!G20-'[1]1ESF'!F20)</f>
        <v>0</v>
      </c>
      <c r="E38" s="24"/>
    </row>
    <row r="39" spans="1:7" s="25" customFormat="1" ht="12.75" customHeight="1" x14ac:dyDescent="0.25">
      <c r="B39" s="35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7" s="25" customFormat="1" ht="12.75" customHeight="1" x14ac:dyDescent="0.25">
      <c r="B40" s="35" t="s">
        <v>32</v>
      </c>
      <c r="C40" s="28">
        <f>SUM('[1]1ESF'!F26-'[1]1ESF'!G26)</f>
        <v>0</v>
      </c>
      <c r="D40" s="28">
        <f>SUM('[1]1ESF'!G26-'[1]1ESF'!F26)</f>
        <v>0</v>
      </c>
      <c r="E40" s="24"/>
    </row>
    <row r="41" spans="1:7" s="25" customFormat="1" ht="12.75" x14ac:dyDescent="0.25">
      <c r="B41" s="27" t="s">
        <v>33</v>
      </c>
      <c r="C41" s="28">
        <f>SUM('[1]1ESF'!F29-'[1]1ESF'!G29)</f>
        <v>67823542</v>
      </c>
      <c r="D41" s="28">
        <v>0</v>
      </c>
      <c r="E41" s="24"/>
    </row>
    <row r="42" spans="1:7" s="25" customFormat="1" ht="12.75" x14ac:dyDescent="0.25">
      <c r="B42" s="36" t="s">
        <v>34</v>
      </c>
      <c r="C42" s="28">
        <f>SUM('[1]1ESF'!F32-'[1]1ESF'!G32)</f>
        <v>0</v>
      </c>
      <c r="D42" s="28">
        <f>SUM('[1]1ESF'!G20-'[1]1ESF'!F20)</f>
        <v>0</v>
      </c>
      <c r="E42" s="24"/>
    </row>
    <row r="43" spans="1:7" s="25" customFormat="1" ht="12.75" x14ac:dyDescent="0.25">
      <c r="B43" s="36" t="s">
        <v>35</v>
      </c>
      <c r="C43" s="28">
        <f>SUM('[1]1ESF'!F35-'[1]1ESF'!G35)</f>
        <v>786275</v>
      </c>
      <c r="D43" s="28">
        <v>0</v>
      </c>
      <c r="E43" s="24"/>
    </row>
    <row r="44" spans="1:7" s="25" customFormat="1" ht="12.75" x14ac:dyDescent="0.25">
      <c r="B44" s="24"/>
      <c r="C44" s="30"/>
      <c r="D44" s="30"/>
      <c r="E44" s="24"/>
    </row>
    <row r="45" spans="1:7" s="25" customFormat="1" ht="12.75" x14ac:dyDescent="0.25">
      <c r="A45" s="21"/>
      <c r="B45" s="22" t="s">
        <v>36</v>
      </c>
      <c r="C45" s="23">
        <f>SUM(C47:C52)</f>
        <v>0</v>
      </c>
      <c r="D45" s="23">
        <f>SUM(D47:D52)</f>
        <v>26324811</v>
      </c>
      <c r="E45" s="24"/>
    </row>
    <row r="46" spans="1:7" s="37" customFormat="1" ht="3" customHeight="1" x14ac:dyDescent="0.25">
      <c r="B46" s="19"/>
      <c r="C46" s="38">
        <v>0</v>
      </c>
      <c r="D46" s="31"/>
      <c r="E46" s="24"/>
    </row>
    <row r="47" spans="1:7" s="39" customFormat="1" ht="12.75" x14ac:dyDescent="0.2">
      <c r="B47" s="27" t="s">
        <v>37</v>
      </c>
      <c r="C47" s="28">
        <v>0</v>
      </c>
      <c r="D47" s="28">
        <f>SUM('[1]1ESF'!G41-'[1]1ESF'!F41)</f>
        <v>9390716</v>
      </c>
      <c r="E47" s="2"/>
    </row>
    <row r="48" spans="1:7" s="39" customFormat="1" ht="12.75" customHeight="1" x14ac:dyDescent="0.2">
      <c r="B48" s="27" t="s">
        <v>38</v>
      </c>
      <c r="C48" s="28">
        <f>SUM('[1]1ESF'!F44-'[1]1ESF'!G44)</f>
        <v>0</v>
      </c>
      <c r="D48" s="28">
        <f>SUM('[1]1ESF'!G44-'[1]1ESF'!F44)</f>
        <v>0</v>
      </c>
      <c r="E48" s="2"/>
    </row>
    <row r="49" spans="1:7" s="39" customFormat="1" ht="12.75" x14ac:dyDescent="0.2">
      <c r="B49" s="27" t="s">
        <v>39</v>
      </c>
      <c r="C49" s="28">
        <f>SUM('[1]1ESF'!F47-'[1]1ESF'!G47)</f>
        <v>0</v>
      </c>
      <c r="D49" s="28">
        <f>SUM('[1]1ESF'!G47-'[1]1ESF'!F47)</f>
        <v>0</v>
      </c>
      <c r="E49" s="2"/>
    </row>
    <row r="50" spans="1:7" s="39" customFormat="1" ht="12.75" x14ac:dyDescent="0.2">
      <c r="B50" s="27" t="s">
        <v>40</v>
      </c>
      <c r="C50" s="28">
        <v>0</v>
      </c>
      <c r="D50" s="28">
        <f>SUM('[1]1ESF'!G50-'[1]1ESF'!F50)</f>
        <v>15795061</v>
      </c>
      <c r="E50" s="2"/>
    </row>
    <row r="51" spans="1:7" s="39" customFormat="1" ht="12.75" x14ac:dyDescent="0.2">
      <c r="B51" s="40" t="s">
        <v>41</v>
      </c>
      <c r="C51" s="28">
        <v>0</v>
      </c>
      <c r="D51" s="28">
        <f>SUM('[1]1ESF'!G53-'[1]1ESF'!F53)</f>
        <v>1139034</v>
      </c>
      <c r="E51" s="2"/>
    </row>
    <row r="52" spans="1:7" s="39" customFormat="1" ht="12.75" x14ac:dyDescent="0.2">
      <c r="B52" s="40" t="s">
        <v>42</v>
      </c>
      <c r="C52" s="28">
        <v>0</v>
      </c>
      <c r="D52" s="28">
        <f>SUM('[1]1ESF'!B56-'[1]1ESF'!C56)</f>
        <v>0</v>
      </c>
      <c r="E52" s="2"/>
    </row>
    <row r="53" spans="1:7" s="3" customFormat="1" ht="12.75" x14ac:dyDescent="0.2">
      <c r="B53" s="19"/>
      <c r="C53" s="30"/>
      <c r="D53" s="30"/>
      <c r="E53" s="2"/>
    </row>
    <row r="54" spans="1:7" s="9" customFormat="1" x14ac:dyDescent="0.25">
      <c r="A54" s="13" t="s">
        <v>43</v>
      </c>
      <c r="B54" s="14"/>
      <c r="C54" s="15">
        <f>SUM(C56+C62)</f>
        <v>1101691168</v>
      </c>
      <c r="D54" s="16">
        <f>SUM(D56+D62)</f>
        <v>0</v>
      </c>
      <c r="E54" s="12"/>
      <c r="F54" s="17"/>
      <c r="G54" s="18"/>
    </row>
    <row r="55" spans="1:7" s="3" customFormat="1" ht="12.75" x14ac:dyDescent="0.2">
      <c r="B55" s="19"/>
      <c r="C55" s="30"/>
      <c r="D55" s="31"/>
      <c r="E55" s="2"/>
    </row>
    <row r="56" spans="1:7" s="25" customFormat="1" ht="12.75" x14ac:dyDescent="0.25">
      <c r="A56" s="21"/>
      <c r="B56" s="22" t="s">
        <v>44</v>
      </c>
      <c r="C56" s="23">
        <f>SUM(C58:C60)</f>
        <v>0</v>
      </c>
      <c r="D56" s="23">
        <f>SUM(D58:D60)</f>
        <v>0</v>
      </c>
      <c r="E56" s="24"/>
    </row>
    <row r="57" spans="1:7" s="3" customFormat="1" ht="3" customHeight="1" x14ac:dyDescent="0.2">
      <c r="B57" s="34"/>
      <c r="C57" s="30"/>
      <c r="D57" s="31"/>
      <c r="E57" s="2"/>
    </row>
    <row r="58" spans="1:7" s="3" customFormat="1" ht="12.75" customHeight="1" x14ac:dyDescent="0.2">
      <c r="B58" s="41" t="s">
        <v>45</v>
      </c>
      <c r="C58" s="28">
        <v>0</v>
      </c>
      <c r="D58" s="28">
        <f>SUM('[1]1ESF'!G70-'[1]1ESF'!F70)</f>
        <v>0</v>
      </c>
      <c r="E58" s="2"/>
    </row>
    <row r="59" spans="1:7" s="3" customFormat="1" ht="12.75" x14ac:dyDescent="0.2">
      <c r="B59" s="41" t="s">
        <v>46</v>
      </c>
      <c r="C59" s="28">
        <v>0</v>
      </c>
      <c r="D59" s="28">
        <f>SUM('[1]1ESF'!G72-'[1]1ESF'!F72)</f>
        <v>0</v>
      </c>
      <c r="E59" s="2"/>
    </row>
    <row r="60" spans="1:7" s="3" customFormat="1" ht="12.75" x14ac:dyDescent="0.2">
      <c r="B60" s="41" t="s">
        <v>47</v>
      </c>
      <c r="C60" s="28">
        <f>SUM('[1]1ESF'!F74-'[1]1ESF'!G74)</f>
        <v>0</v>
      </c>
      <c r="D60" s="28">
        <f>SUM('[1]1ESF'!G74-'[1]1ESF'!F74)</f>
        <v>0</v>
      </c>
      <c r="E60" s="2"/>
    </row>
    <row r="61" spans="1:7" s="3" customFormat="1" ht="12.75" x14ac:dyDescent="0.2">
      <c r="B61" s="41"/>
      <c r="C61" s="30"/>
      <c r="D61" s="31"/>
      <c r="E61" s="2"/>
    </row>
    <row r="62" spans="1:7" s="25" customFormat="1" ht="12.75" x14ac:dyDescent="0.25">
      <c r="A62" s="21"/>
      <c r="B62" s="22" t="s">
        <v>48</v>
      </c>
      <c r="C62" s="23">
        <f>SUM(C64:C68)</f>
        <v>1101691168</v>
      </c>
      <c r="D62" s="23">
        <f>SUM(D64:D68)</f>
        <v>0</v>
      </c>
      <c r="E62" s="24"/>
    </row>
    <row r="63" spans="1:7" s="3" customFormat="1" ht="3" customHeight="1" x14ac:dyDescent="0.2">
      <c r="B63" s="34"/>
      <c r="C63" s="30"/>
      <c r="D63" s="31"/>
      <c r="E63" s="2"/>
    </row>
    <row r="64" spans="1:7" s="3" customFormat="1" ht="12.75" x14ac:dyDescent="0.2">
      <c r="B64" s="41" t="s">
        <v>49</v>
      </c>
      <c r="C64" s="28">
        <f>SUM('[1]1ESF'!F78-'[1]1ESF'!G78)</f>
        <v>887044056</v>
      </c>
      <c r="D64" s="28">
        <v>0</v>
      </c>
      <c r="E64" s="2"/>
    </row>
    <row r="65" spans="1:5" s="3" customFormat="1" ht="12.75" x14ac:dyDescent="0.2">
      <c r="B65" s="41" t="s">
        <v>50</v>
      </c>
      <c r="C65" s="28">
        <f>SUM('[1]1ESF'!F80-'[1]1ESF'!G80)</f>
        <v>124388762</v>
      </c>
      <c r="D65" s="28">
        <v>0</v>
      </c>
      <c r="E65" s="2"/>
    </row>
    <row r="66" spans="1:5" s="3" customFormat="1" ht="12.75" customHeight="1" x14ac:dyDescent="0.2">
      <c r="B66" s="41" t="s">
        <v>51</v>
      </c>
      <c r="C66" s="28">
        <v>0</v>
      </c>
      <c r="D66" s="28">
        <f>SUM('[1]1ESF'!G82-'[1]1ESF'!F82)</f>
        <v>0</v>
      </c>
      <c r="E66" s="2"/>
    </row>
    <row r="67" spans="1:5" s="3" customFormat="1" ht="12.75" customHeight="1" x14ac:dyDescent="0.2">
      <c r="B67" s="41" t="s">
        <v>52</v>
      </c>
      <c r="C67" s="28">
        <f>SUM('[1]1ESF'!F84-'[1]1ESF'!G84)</f>
        <v>90258350</v>
      </c>
      <c r="D67" s="28">
        <v>0</v>
      </c>
      <c r="E67" s="2"/>
    </row>
    <row r="68" spans="1:5" s="3" customFormat="1" ht="12.75" customHeight="1" x14ac:dyDescent="0.2">
      <c r="B68" s="41" t="s">
        <v>53</v>
      </c>
      <c r="C68" s="28">
        <v>0</v>
      </c>
      <c r="D68" s="28">
        <f>SUM('[1]1ESF'!G86-'[1]1ESF'!F86)</f>
        <v>0</v>
      </c>
      <c r="E68" s="2"/>
    </row>
    <row r="69" spans="1:5" s="3" customFormat="1" ht="12.75" customHeight="1" x14ac:dyDescent="0.2">
      <c r="B69" s="41"/>
      <c r="C69" s="26"/>
      <c r="D69" s="31"/>
      <c r="E69" s="2"/>
    </row>
    <row r="70" spans="1:5" s="25" customFormat="1" ht="12.75" x14ac:dyDescent="0.2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3" customFormat="1" ht="12.75" x14ac:dyDescent="0.2">
      <c r="B71" s="40" t="s">
        <v>55</v>
      </c>
      <c r="C71" s="28">
        <f>SUM('[1]1ESF'!F90-'[1]1ESF'!G90)</f>
        <v>0</v>
      </c>
      <c r="D71" s="28">
        <f>SUM('[1]1ESF'!G90-'[1]1ESF'!F90)</f>
        <v>0</v>
      </c>
      <c r="E71" s="2"/>
    </row>
    <row r="72" spans="1:5" s="3" customFormat="1" ht="12.75" x14ac:dyDescent="0.2">
      <c r="B72" s="40" t="s">
        <v>56</v>
      </c>
      <c r="C72" s="28">
        <f>SUM('[1]1ESF'!F92-'[1]1ESF'!G92)</f>
        <v>0</v>
      </c>
      <c r="D72" s="28">
        <f>SUM('[1]1ESF'!G92-'[1]1ESF'!F92)</f>
        <v>0</v>
      </c>
      <c r="E72" s="2"/>
    </row>
    <row r="73" spans="1:5" s="3" customFormat="1" ht="3.75" customHeight="1" x14ac:dyDescent="0.2">
      <c r="A73" s="42"/>
      <c r="B73" s="43"/>
      <c r="C73" s="44"/>
      <c r="D73" s="44"/>
      <c r="E73" s="2"/>
    </row>
    <row r="74" spans="1:5" s="46" customFormat="1" ht="12.75" customHeight="1" x14ac:dyDescent="0.2">
      <c r="A74" s="45" t="s">
        <v>57</v>
      </c>
      <c r="C74" s="47"/>
      <c r="D74" s="47"/>
    </row>
    <row r="75" spans="1:5" s="46" customFormat="1" ht="12.75" x14ac:dyDescent="0.2">
      <c r="A75" s="3"/>
      <c r="B75" s="48"/>
      <c r="C75" s="49"/>
      <c r="D75" s="49"/>
    </row>
    <row r="76" spans="1:5" s="46" customFormat="1" ht="12.75" x14ac:dyDescent="0.2">
      <c r="A76" s="3"/>
      <c r="B76" s="3"/>
      <c r="C76" s="50"/>
      <c r="D76" s="50"/>
    </row>
    <row r="77" spans="1:5" s="46" customFormat="1" ht="12.75" x14ac:dyDescent="0.2">
      <c r="A77" s="3"/>
      <c r="B77" s="51"/>
      <c r="C77" s="50">
        <f>C8+C32+C54</f>
        <v>1170430975</v>
      </c>
      <c r="D77" s="50">
        <f>D8+D32+D54</f>
        <v>1170430975</v>
      </c>
    </row>
    <row r="78" spans="1:5" s="46" customFormat="1" ht="12.75" x14ac:dyDescent="0.2">
      <c r="A78" s="3"/>
      <c r="B78" s="3"/>
      <c r="C78" s="50"/>
      <c r="D78" s="50"/>
    </row>
    <row r="79" spans="1:5" s="46" customFormat="1" ht="12.75" x14ac:dyDescent="0.2">
      <c r="A79" s="3"/>
      <c r="B79" s="3"/>
      <c r="C79" s="50"/>
      <c r="D79" s="50"/>
    </row>
    <row r="80" spans="1:5" s="46" customFormat="1" ht="12.75" x14ac:dyDescent="0.2">
      <c r="A80" s="3"/>
      <c r="B80" s="3"/>
      <c r="C80" s="50"/>
      <c r="D80" s="50"/>
    </row>
    <row r="81" spans="1:4" s="46" customFormat="1" ht="12.75" x14ac:dyDescent="0.2">
      <c r="A81" s="3"/>
      <c r="B81" s="3"/>
      <c r="C81" s="50"/>
      <c r="D81" s="52">
        <f>C77-D77</f>
        <v>0</v>
      </c>
    </row>
    <row r="82" spans="1:4" s="46" customFormat="1" ht="12.75" x14ac:dyDescent="0.2">
      <c r="A82" s="3"/>
      <c r="B82" s="3"/>
      <c r="C82" s="50"/>
      <c r="D82" s="50"/>
    </row>
    <row r="83" spans="1:4" s="46" customFormat="1" ht="12.75" x14ac:dyDescent="0.2">
      <c r="A83" s="3"/>
      <c r="B83" s="3"/>
      <c r="C83" s="50"/>
      <c r="D83" s="50"/>
    </row>
    <row r="84" spans="1:4" s="46" customFormat="1" ht="12.75" x14ac:dyDescent="0.2">
      <c r="A84" s="3"/>
      <c r="B84" s="3"/>
      <c r="C84" s="50"/>
      <c r="D84" s="50"/>
    </row>
    <row r="85" spans="1:4" s="46" customFormat="1" ht="12.75" x14ac:dyDescent="0.2">
      <c r="A85" s="3"/>
      <c r="B85" s="3"/>
      <c r="C85" s="50"/>
      <c r="D85" s="50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paperSize="119"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2024-08-15T21:51:56Z</dcterms:created>
  <dcterms:modified xsi:type="dcterms:W3CDTF">2024-08-15T21:51:56Z</dcterms:modified>
</cp:coreProperties>
</file>