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-30" yWindow="6060" windowWidth="19440" windowHeight="5625"/>
  </bookViews>
  <sheets>
    <sheet name="19 Programatico" sheetId="45" r:id="rId1"/>
  </sheets>
  <definedNames>
    <definedName name="_xlnm.Print_Area" localSheetId="0">'19 Programatico'!$A$1:$I$54</definedName>
  </definedNames>
  <calcPr calcId="145621"/>
</workbook>
</file>

<file path=xl/calcChain.xml><?xml version="1.0" encoding="utf-8"?>
<calcChain xmlns="http://schemas.openxmlformats.org/spreadsheetml/2006/main">
  <c r="E33" i="45" l="1"/>
  <c r="G33" i="45"/>
  <c r="H33" i="45"/>
  <c r="E28" i="45"/>
  <c r="G28" i="45"/>
  <c r="H28" i="45"/>
  <c r="E18" i="45"/>
  <c r="G18" i="45"/>
  <c r="H18" i="45"/>
  <c r="E43" i="45"/>
  <c r="G43" i="45"/>
  <c r="H43" i="45"/>
  <c r="E37" i="45"/>
  <c r="G37" i="45"/>
  <c r="H37" i="45"/>
  <c r="H12" i="45" l="1"/>
  <c r="F48" i="45"/>
  <c r="I48" i="45" s="1"/>
  <c r="F47" i="45"/>
  <c r="I47" i="45" s="1"/>
  <c r="F46" i="45"/>
  <c r="I46" i="45" s="1"/>
  <c r="F44" i="45"/>
  <c r="D43" i="45"/>
  <c r="F41" i="45"/>
  <c r="I41" i="45" s="1"/>
  <c r="F40" i="45"/>
  <c r="I40" i="45" s="1"/>
  <c r="F39" i="45"/>
  <c r="I39" i="45" s="1"/>
  <c r="F38" i="45"/>
  <c r="D37" i="45"/>
  <c r="F35" i="45"/>
  <c r="I34" i="45"/>
  <c r="D33" i="45"/>
  <c r="F31" i="45"/>
  <c r="I31" i="45" s="1"/>
  <c r="F30" i="45"/>
  <c r="I30" i="45" s="1"/>
  <c r="F29" i="45"/>
  <c r="D28" i="45"/>
  <c r="F26" i="45"/>
  <c r="I26" i="45" s="1"/>
  <c r="F25" i="45"/>
  <c r="I25" i="45" s="1"/>
  <c r="F24" i="45"/>
  <c r="I24" i="45" s="1"/>
  <c r="F23" i="45"/>
  <c r="I23" i="45" s="1"/>
  <c r="F22" i="45"/>
  <c r="I22" i="45" s="1"/>
  <c r="F21" i="45"/>
  <c r="I21" i="45" s="1"/>
  <c r="F20" i="45"/>
  <c r="I20" i="45" s="1"/>
  <c r="F19" i="45"/>
  <c r="I19" i="45" s="1"/>
  <c r="D18" i="45"/>
  <c r="F16" i="45"/>
  <c r="I16" i="45" s="1"/>
  <c r="F15" i="45"/>
  <c r="I15" i="45" s="1"/>
  <c r="H14" i="45"/>
  <c r="G14" i="45"/>
  <c r="G12" i="45" s="1"/>
  <c r="E14" i="45"/>
  <c r="E12" i="45" s="1"/>
  <c r="E10" i="45" s="1"/>
  <c r="D14" i="45"/>
  <c r="H10" i="45" l="1"/>
  <c r="D12" i="45"/>
  <c r="D10" i="45" s="1"/>
  <c r="G10" i="45"/>
  <c r="I14" i="45"/>
  <c r="F28" i="45"/>
  <c r="I35" i="45"/>
  <c r="I33" i="45" s="1"/>
  <c r="F33" i="45"/>
  <c r="I18" i="45"/>
  <c r="F18" i="45"/>
  <c r="I44" i="45"/>
  <c r="I43" i="45" s="1"/>
  <c r="F43" i="45"/>
  <c r="F14" i="45"/>
  <c r="I29" i="45"/>
  <c r="I28" i="45" s="1"/>
  <c r="I38" i="45"/>
  <c r="I37" i="45" s="1"/>
  <c r="F37" i="45"/>
  <c r="I12" i="45" l="1"/>
  <c r="I10" i="45" s="1"/>
  <c r="F12" i="45"/>
  <c r="F10" i="45" s="1"/>
</calcChain>
</file>

<file path=xl/sharedStrings.xml><?xml version="1.0" encoding="utf-8"?>
<sst xmlns="http://schemas.openxmlformats.org/spreadsheetml/2006/main" count="48" uniqueCount="48">
  <si>
    <t>GOBIERNO CONSTITUCIONAL DEL ESTADO DE CHIAPAS</t>
  </si>
  <si>
    <t>GASTO POR CATEGORÍA PROGRAMÁTICA</t>
  </si>
  <si>
    <t>CONCEPTO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</si>
  <si>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</si>
  <si>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</si>
  <si>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</si>
  <si>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</si>
  <si>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</si>
  <si>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</si>
  <si>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</si>
  <si>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(1+2)</t>
  </si>
  <si>
    <t>6 = (3-4)</t>
  </si>
  <si>
    <t>TOTAL DEL GASTO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</si>
  <si>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</si>
  <si>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</si>
  <si>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</si>
  <si>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</si>
  <si>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</si>
  <si>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</si>
  <si>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</si>
  <si>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</si>
  <si>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</si>
  <si>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</si>
  <si>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</si>
  <si>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</si>
  <si>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</si>
  <si>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</si>
  <si>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</si>
  <si>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</si>
  <si>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</si>
  <si>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</si>
  <si>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</si>
  <si>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</si>
  <si>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</si>
  <si>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</si>
  <si>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</si>
  <si>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</si>
  <si>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</si>
  <si>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</si>
  <si>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</si>
  <si>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</si>
  <si>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</si>
  <si>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</si>
  <si>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 xml:space="preserve">   </t>
  </si>
  <si>
    <r>
      <rPr>
        <b/>
        <sz val="10"/>
        <rFont val="Arial"/>
        <family val="2"/>
      </rPr>
      <t>Fuente:</t>
    </r>
    <r>
      <rPr>
        <sz val="10"/>
        <rFont val="Arial"/>
        <family val="2"/>
      </rPr>
      <t xml:space="preserve"> Secretaría de Hacienda.</t>
    </r>
  </si>
  <si>
    <t>INSTITUCIONES PÚBLICAS DE SEGURIDAD SOCIAL</t>
  </si>
  <si>
    <t>(Cifras en Pesos)</t>
  </si>
  <si>
    <t>DEL 1 DE ENERO AL 30 DE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</si>
</sst>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\ ###\ ###\ ###;\ \(#\ ###\ ###\ ###\)"/>
    <numFmt numFmtId="165" formatCode="#\ ###\ ###\ ##0\ \ ;\(#\ ###\ ###\ ##0.0\)\ \ "/>
    <numFmt numFmtId="166" formatCode="#\ ###\ ###\ ##0;\(#\ ###\ ###\ ##0\)"/>
  </numFmts>
  <fonts count="26">
    <font>
      <sz val="10"/>
      <color theme="1"/>
      <name val="Calibri"/>
      <charset val="134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9"/>
      <color indexed="8"/>
      <name val="Arial"/>
      <family val="2"/>
    </font>
    <font>
      <sz val="9"/>
      <color rgb="FFFF0000"/>
      <name val="Arial"/>
      <family val="2"/>
    </font>
    <font>
      <sz val="10"/>
      <name val="Calibri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9"/>
      <color theme="0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b/>
      <sz val="9"/>
      <color rgb="FF000000"/>
      <name val="Arial"/>
      <family val="2"/>
    </font>
    <font>
      <sz val="11"/>
      <color theme="1"/>
      <name val="Arial"/>
      <family val="2"/>
    </font>
    <font>
      <sz val="11"/>
      <color theme="0"/>
      <name val="Arial"/>
      <family val="2"/>
    </font>
    <font>
      <b/>
      <sz val="11"/>
      <color theme="1"/>
      <name val="Arial"/>
      <family val="2"/>
    </font>
    <font>
      <sz val="11"/>
      <color rgb="FFFF0000"/>
      <name val="Arial"/>
      <family val="2"/>
    </font>
    <font>
      <sz val="11"/>
      <name val="Arial"/>
      <family val="2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n">
        <color auto="1"/>
      </bottom>
      <diagonal/>
    </border>
  </borders>
  <cellStyleXfs count="18">
    <xf numFmtId="0" fontId="0" fillId="0" borderId="0"/>
    <xf numFmtId="0" fontId="9" fillId="0" borderId="0"/>
    <xf numFmtId="0" fontId="9" fillId="0" borderId="0"/>
    <xf numFmtId="0" fontId="7" fillId="0" borderId="0"/>
    <xf numFmtId="0" fontId="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10" fillId="0" borderId="0">
      <alignment vertical="center"/>
    </xf>
    <xf numFmtId="0" fontId="7" fillId="0" borderId="0"/>
    <xf numFmtId="0" fontId="9" fillId="0" borderId="0"/>
    <xf numFmtId="0" fontId="10" fillId="0" borderId="0">
      <alignment vertical="center"/>
    </xf>
    <xf numFmtId="0" fontId="9" fillId="0" borderId="0"/>
    <xf numFmtId="0" fontId="9" fillId="0" borderId="0"/>
    <xf numFmtId="0" fontId="7" fillId="0" borderId="0">
      <alignment vertical="center"/>
    </xf>
    <xf numFmtId="0" fontId="10" fillId="0" borderId="0">
      <alignment vertical="center"/>
    </xf>
  </cellStyleXfs>
  <cellXfs count="66">
    <xf numFmtId="0" fontId="0" fillId="0" borderId="0" xfId="0"/>
    <xf numFmtId="0" fontId="1" fillId="0" borderId="0" xfId="6" applyFont="1"/>
    <xf numFmtId="0" fontId="2" fillId="0" borderId="0" xfId="6" applyFont="1" applyAlignment="1">
      <alignment vertical="center"/>
    </xf>
    <xf numFmtId="0" fontId="3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5" fillId="0" borderId="0" xfId="0" applyFont="1"/>
    <xf numFmtId="166" fontId="8" fillId="0" borderId="0" xfId="9" applyNumberFormat="1" applyFont="1" applyAlignment="1">
      <alignment vertical="top"/>
    </xf>
    <xf numFmtId="166" fontId="4" fillId="0" borderId="0" xfId="9" applyNumberFormat="1" applyFont="1" applyAlignment="1">
      <alignment vertical="top"/>
    </xf>
    <xf numFmtId="0" fontId="11" fillId="0" borderId="0" xfId="6" applyFont="1"/>
    <xf numFmtId="166" fontId="6" fillId="0" borderId="0" xfId="9" applyNumberFormat="1" applyFont="1" applyAlignment="1">
      <alignment vertical="top"/>
    </xf>
    <xf numFmtId="166" fontId="7" fillId="0" borderId="0" xfId="9" applyNumberFormat="1" applyAlignment="1">
      <alignment vertical="top"/>
    </xf>
    <xf numFmtId="166" fontId="6" fillId="4" borderId="0" xfId="9" applyNumberFormat="1" applyFont="1" applyFill="1" applyAlignment="1">
      <alignment vertical="center"/>
    </xf>
    <xf numFmtId="0" fontId="17" fillId="0" borderId="0" xfId="0" applyFont="1" applyAlignment="1">
      <alignment vertical="center"/>
    </xf>
    <xf numFmtId="0" fontId="1" fillId="0" borderId="12" xfId="6" applyFont="1" applyBorder="1" applyAlignment="1">
      <alignment vertical="top"/>
    </xf>
    <xf numFmtId="0" fontId="17" fillId="0" borderId="0" xfId="0" applyFont="1" applyAlignment="1">
      <alignment vertical="top"/>
    </xf>
    <xf numFmtId="0" fontId="17" fillId="5" borderId="0" xfId="0" applyFont="1" applyFill="1" applyAlignment="1">
      <alignment vertical="top"/>
    </xf>
    <xf numFmtId="166" fontId="6" fillId="5" borderId="0" xfId="9" applyNumberFormat="1" applyFont="1" applyFill="1" applyAlignment="1">
      <alignment vertical="top"/>
    </xf>
    <xf numFmtId="0" fontId="17" fillId="0" borderId="0" xfId="0" applyFont="1" applyAlignment="1">
      <alignment horizontal="justify" vertical="top"/>
    </xf>
    <xf numFmtId="0" fontId="17" fillId="0" borderId="0" xfId="0" applyFont="1" applyAlignment="1">
      <alignment horizontal="left" vertical="top"/>
    </xf>
    <xf numFmtId="166" fontId="6" fillId="4" borderId="10" xfId="9" applyNumberFormat="1" applyFont="1" applyFill="1" applyBorder="1" applyAlignment="1">
      <alignment vertical="center"/>
    </xf>
    <xf numFmtId="166" fontId="6" fillId="4" borderId="11" xfId="9" applyNumberFormat="1" applyFont="1" applyFill="1" applyBorder="1" applyAlignment="1">
      <alignment vertical="center"/>
    </xf>
    <xf numFmtId="0" fontId="1" fillId="0" borderId="0" xfId="6" applyFont="1" applyAlignment="1">
      <alignment vertical="top"/>
    </xf>
    <xf numFmtId="0" fontId="18" fillId="0" borderId="0" xfId="0" applyFont="1" applyAlignment="1">
      <alignment vertical="center"/>
    </xf>
    <xf numFmtId="0" fontId="18" fillId="0" borderId="0" xfId="0" applyFont="1" applyAlignment="1">
      <alignment vertical="top"/>
    </xf>
    <xf numFmtId="165" fontId="19" fillId="3" borderId="4" xfId="0" applyNumberFormat="1" applyFont="1" applyFill="1" applyBorder="1" applyAlignment="1">
      <alignment horizontal="center" vertical="center" wrapText="1"/>
    </xf>
    <xf numFmtId="0" fontId="19" fillId="3" borderId="6" xfId="8" applyFont="1" applyFill="1" applyBorder="1" applyAlignment="1">
      <alignment horizontal="center" vertical="center" wrapText="1"/>
    </xf>
    <xf numFmtId="0" fontId="19" fillId="3" borderId="9" xfId="8" applyFont="1" applyFill="1" applyBorder="1" applyAlignment="1">
      <alignment horizontal="center" vertical="center" wrapText="1"/>
    </xf>
    <xf numFmtId="164" fontId="2" fillId="0" borderId="0" xfId="6" applyNumberFormat="1" applyFont="1" applyAlignment="1">
      <alignment horizontal="right" vertical="top"/>
    </xf>
    <xf numFmtId="0" fontId="2" fillId="0" borderId="0" xfId="6" applyFont="1" applyAlignment="1">
      <alignment horizontal="right" vertical="top"/>
    </xf>
    <xf numFmtId="164" fontId="1" fillId="6" borderId="0" xfId="6" applyNumberFormat="1" applyFont="1" applyFill="1" applyAlignment="1">
      <alignment horizontal="right"/>
    </xf>
    <xf numFmtId="166" fontId="1" fillId="0" borderId="0" xfId="6" applyNumberFormat="1" applyFont="1"/>
    <xf numFmtId="0" fontId="20" fillId="0" borderId="0" xfId="6" applyFont="1"/>
    <xf numFmtId="0" fontId="21" fillId="0" borderId="0" xfId="6" applyFont="1"/>
    <xf numFmtId="0" fontId="22" fillId="0" borderId="0" xfId="6" applyFont="1" applyAlignment="1">
      <alignment vertical="center"/>
    </xf>
    <xf numFmtId="0" fontId="23" fillId="0" borderId="0" xfId="6" applyFont="1" applyAlignment="1">
      <alignment vertical="top"/>
    </xf>
    <xf numFmtId="0" fontId="24" fillId="0" borderId="0" xfId="0" applyFont="1"/>
    <xf numFmtId="0" fontId="2" fillId="0" borderId="0" xfId="6" applyFont="1"/>
    <xf numFmtId="166" fontId="25" fillId="0" borderId="0" xfId="0" applyNumberFormat="1" applyFont="1" applyAlignment="1">
      <alignment horizontal="right" vertical="top"/>
    </xf>
    <xf numFmtId="3" fontId="7" fillId="6" borderId="0" xfId="9" applyNumberFormat="1" applyFill="1" applyAlignment="1">
      <alignment vertical="top"/>
    </xf>
    <xf numFmtId="0" fontId="17" fillId="0" borderId="0" xfId="0" applyFont="1" applyFill="1" applyAlignment="1">
      <alignment vertical="top"/>
    </xf>
    <xf numFmtId="0" fontId="17" fillId="0" borderId="0" xfId="0" applyFont="1" applyFill="1" applyAlignment="1">
      <alignment horizontal="justify" vertical="top"/>
    </xf>
    <xf numFmtId="166" fontId="7" fillId="0" borderId="0" xfId="9" applyNumberFormat="1" applyFill="1" applyAlignment="1">
      <alignment vertical="top"/>
    </xf>
    <xf numFmtId="0" fontId="18" fillId="0" borderId="0" xfId="0" applyFont="1" applyFill="1" applyAlignment="1">
      <alignment vertical="top"/>
    </xf>
    <xf numFmtId="0" fontId="3" fillId="0" borderId="0" xfId="0" applyFont="1" applyFill="1" applyAlignment="1">
      <alignment vertical="top"/>
    </xf>
    <xf numFmtId="166" fontId="25" fillId="0" borderId="0" xfId="0" applyNumberFormat="1" applyFont="1" applyFill="1" applyAlignment="1">
      <alignment horizontal="right" vertical="top"/>
    </xf>
    <xf numFmtId="0" fontId="23" fillId="0" borderId="0" xfId="6" applyFont="1" applyFill="1" applyAlignment="1">
      <alignment vertical="top"/>
    </xf>
    <xf numFmtId="166" fontId="4" fillId="0" borderId="0" xfId="9" applyNumberFormat="1" applyFont="1" applyFill="1" applyAlignment="1">
      <alignment vertical="top"/>
    </xf>
    <xf numFmtId="0" fontId="4" fillId="0" borderId="0" xfId="0" applyFont="1" applyFill="1" applyAlignment="1">
      <alignment vertical="top"/>
    </xf>
    <xf numFmtId="0" fontId="12" fillId="2" borderId="0" xfId="6" applyFont="1" applyFill="1" applyAlignment="1">
      <alignment horizontal="center" vertical="center"/>
    </xf>
    <xf numFmtId="0" fontId="13" fillId="2" borderId="0" xfId="6" applyFont="1" applyFill="1" applyAlignment="1">
      <alignment horizontal="center" vertical="center"/>
    </xf>
    <xf numFmtId="165" fontId="19" fillId="3" borderId="7" xfId="0" applyNumberFormat="1" applyFont="1" applyFill="1" applyBorder="1" applyAlignment="1">
      <alignment horizontal="center" vertical="center" wrapText="1"/>
    </xf>
    <xf numFmtId="165" fontId="19" fillId="3" borderId="8" xfId="0" applyNumberFormat="1" applyFont="1" applyFill="1" applyBorder="1" applyAlignment="1">
      <alignment horizontal="center" vertical="center" wrapText="1"/>
    </xf>
    <xf numFmtId="0" fontId="14" fillId="3" borderId="1" xfId="6" applyFont="1" applyFill="1" applyBorder="1" applyAlignment="1">
      <alignment horizontal="center" vertical="center"/>
    </xf>
    <xf numFmtId="0" fontId="14" fillId="3" borderId="2" xfId="6" applyFont="1" applyFill="1" applyBorder="1" applyAlignment="1">
      <alignment horizontal="center" vertical="center"/>
    </xf>
    <xf numFmtId="0" fontId="14" fillId="3" borderId="3" xfId="6" applyFont="1" applyFill="1" applyBorder="1" applyAlignment="1">
      <alignment horizontal="center" vertical="center"/>
    </xf>
    <xf numFmtId="0" fontId="14" fillId="3" borderId="4" xfId="6" applyFont="1" applyFill="1" applyBorder="1" applyAlignment="1">
      <alignment horizontal="center" vertical="center"/>
    </xf>
    <xf numFmtId="0" fontId="14" fillId="3" borderId="5" xfId="6" applyFont="1" applyFill="1" applyBorder="1" applyAlignment="1">
      <alignment horizontal="center" vertical="center"/>
    </xf>
    <xf numFmtId="0" fontId="14" fillId="3" borderId="6" xfId="6" applyFont="1" applyFill="1" applyBorder="1" applyAlignment="1">
      <alignment horizontal="center" vertical="center"/>
    </xf>
    <xf numFmtId="0" fontId="16" fillId="4" borderId="11" xfId="0" applyFont="1" applyFill="1" applyBorder="1" applyAlignment="1">
      <alignment horizontal="justify" vertical="center" wrapText="1"/>
    </xf>
    <xf numFmtId="0" fontId="16" fillId="4" borderId="11" xfId="0" applyFont="1" applyFill="1" applyBorder="1" applyAlignment="1">
      <alignment horizontal="left" vertical="center"/>
    </xf>
    <xf numFmtId="0" fontId="14" fillId="3" borderId="2" xfId="0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/>
    </xf>
    <xf numFmtId="0" fontId="2" fillId="0" borderId="0" xfId="6" applyFont="1" applyAlignment="1">
      <alignment horizontal="center" vertical="top"/>
    </xf>
    <xf numFmtId="0" fontId="16" fillId="4" borderId="0" xfId="0" applyFont="1" applyFill="1" applyAlignment="1">
      <alignment horizontal="left" vertical="center"/>
    </xf>
    <xf numFmtId="0" fontId="16" fillId="5" borderId="0" xfId="0" applyFont="1" applyFill="1" applyAlignment="1">
      <alignment horizontal="justify" vertical="top"/>
    </xf>
    <xf numFmtId="0" fontId="16" fillId="4" borderId="10" xfId="0" applyFont="1" applyFill="1" applyBorder="1" applyAlignment="1">
      <alignment horizontal="left" vertical="center"/>
    </xf>
  </cellXfs>
  <cellStyles count="18">
    <cellStyle name="Normal" xfId="0" builtinId="0"/>
    <cellStyle name="Normal 11" xfId="6"/>
    <cellStyle name="Normal 11 2" xfId="12"/>
    <cellStyle name="Normal 12" xfId="8"/>
    <cellStyle name="Normal 12 3" xfId="7"/>
    <cellStyle name="Normal 13 2" xfId="10"/>
    <cellStyle name="Normal 13 2 3" xfId="17"/>
    <cellStyle name="Normal 2 2" xfId="4"/>
    <cellStyle name="Normal 2 2 2" xfId="16"/>
    <cellStyle name="Normal 2 2 2 4" xfId="11"/>
    <cellStyle name="Normal 2 4 3" xfId="3"/>
    <cellStyle name="Normal 20 2" xfId="15"/>
    <cellStyle name="Normal 3" xfId="1"/>
    <cellStyle name="Normal 3_1. Ingreso Público" xfId="9"/>
    <cellStyle name="Normal 4 2 3" xfId="14"/>
    <cellStyle name="Normal 5" xfId="2"/>
    <cellStyle name="Normal 6 2 2" xfId="5"/>
    <cellStyle name="Normal 6 2 2 2" xfId="13"/>
  </cellStyles>
  <dxfs count="0"/>
  <tableStyles count="0" defaultTableStyle="TableStyleMedium2" defaultPivotStyle="PivotStyleLight16"/>
  <colors>
    <mruColors>
      <color rgb="FF621132"/>
      <color rgb="FFCDF3DB"/>
      <color rgb="FF9DE7B9"/>
      <color rgb="FF286C43"/>
      <color rgb="FF28A659"/>
      <color rgb="FFFF995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6"/>
  <sheetViews>
    <sheetView showGridLines="0" tabSelected="1" topLeftCell="A4" zoomScaleNormal="100" zoomScaleSheetLayoutView="100" workbookViewId="0">
      <selection activeCell="J16" sqref="J16"/>
    </sheetView>
  </sheetViews>
  <sheetFormatPr baseColWidth="10" defaultColWidth="11" defaultRowHeight="14.25"/>
  <cols>
    <col min="1" max="2" width="2.7109375" style="1" customWidth="1"/>
    <col min="3" max="3" width="57.7109375" style="1" customWidth="1"/>
    <col min="4" max="4" width="13.7109375" style="1" bestFit="1" customWidth="1"/>
    <col min="5" max="5" width="14.28515625" style="1" bestFit="1" customWidth="1"/>
    <col min="6" max="6" width="14.28515625" style="1" customWidth="1"/>
    <col min="7" max="7" width="14.42578125" style="1" customWidth="1"/>
    <col min="8" max="8" width="14.7109375" style="1" customWidth="1"/>
    <col min="9" max="9" width="14" style="1" customWidth="1"/>
    <col min="10" max="10" width="11.42578125" style="31"/>
    <col min="11" max="11" width="13.140625"/>
    <col min="12" max="12" width="16"/>
    <col min="13" max="13" width="12.85546875"/>
  </cols>
  <sheetData>
    <row r="1" spans="1:10" s="1" customFormat="1">
      <c r="A1" s="48" t="s">
        <v>0</v>
      </c>
      <c r="B1" s="48"/>
      <c r="C1" s="48"/>
      <c r="D1" s="48"/>
      <c r="E1" s="48"/>
      <c r="F1" s="48"/>
      <c r="G1" s="48"/>
      <c r="H1" s="48"/>
      <c r="I1" s="48"/>
      <c r="J1" s="31"/>
    </row>
    <row r="2" spans="1:10" s="1" customFormat="1">
      <c r="A2" s="48" t="s">
        <v>45</v>
      </c>
      <c r="B2" s="48"/>
      <c r="C2" s="48"/>
      <c r="D2" s="48"/>
      <c r="E2" s="48"/>
      <c r="F2" s="48"/>
      <c r="G2" s="48"/>
      <c r="H2" s="48"/>
      <c r="I2" s="48"/>
      <c r="J2" s="31"/>
    </row>
    <row r="3" spans="1:10" s="1" customFormat="1">
      <c r="A3" s="48" t="s">
        <v>1</v>
      </c>
      <c r="B3" s="48"/>
      <c r="C3" s="48"/>
      <c r="D3" s="48"/>
      <c r="E3" s="48"/>
      <c r="F3" s="48"/>
      <c r="G3" s="48"/>
      <c r="H3" s="48"/>
      <c r="I3" s="48"/>
      <c r="J3" s="31"/>
    </row>
    <row r="4" spans="1:10" s="1" customFormat="1">
      <c r="A4" s="49" t="s">
        <v>47</v>
      </c>
      <c r="B4" s="49"/>
      <c r="C4" s="49"/>
      <c r="D4" s="49"/>
      <c r="E4" s="49"/>
      <c r="F4" s="49"/>
      <c r="G4" s="49"/>
      <c r="H4" s="49"/>
      <c r="I4" s="49"/>
      <c r="J4" s="31"/>
    </row>
    <row r="5" spans="1:10" s="1" customFormat="1">
      <c r="A5" s="49" t="s">
        <v>46</v>
      </c>
      <c r="B5" s="49"/>
      <c r="C5" s="49"/>
      <c r="D5" s="49"/>
      <c r="E5" s="49"/>
      <c r="F5" s="49"/>
      <c r="G5" s="49"/>
      <c r="H5" s="49"/>
      <c r="I5" s="49"/>
      <c r="J5" s="31"/>
    </row>
    <row r="6" spans="1:10" s="8" customFormat="1" ht="13.5" customHeight="1">
      <c r="A6" s="52" t="s">
        <v>2</v>
      </c>
      <c r="B6" s="53"/>
      <c r="C6" s="53"/>
      <c r="D6" s="60" t="s">
        <v>3</v>
      </c>
      <c r="E6" s="61"/>
      <c r="F6" s="61"/>
      <c r="G6" s="61"/>
      <c r="H6" s="61"/>
      <c r="I6" s="50" t="s">
        <v>4</v>
      </c>
      <c r="J6" s="32"/>
    </row>
    <row r="7" spans="1:10" s="8" customFormat="1" ht="33.950000000000003" customHeight="1">
      <c r="A7" s="54"/>
      <c r="B7" s="55"/>
      <c r="C7" s="55"/>
      <c r="D7" s="24" t="s">
        <v>5</v>
      </c>
      <c r="E7" s="24" t="s">
        <v>6</v>
      </c>
      <c r="F7" s="24" t="s">
        <v>7</v>
      </c>
      <c r="G7" s="24" t="s">
        <v>8</v>
      </c>
      <c r="H7" s="24" t="s">
        <v>9</v>
      </c>
      <c r="I7" s="51"/>
      <c r="J7" s="32"/>
    </row>
    <row r="8" spans="1:10" s="8" customFormat="1" ht="13.5" customHeight="1">
      <c r="A8" s="56"/>
      <c r="B8" s="57"/>
      <c r="C8" s="57"/>
      <c r="D8" s="25">
        <v>1</v>
      </c>
      <c r="E8" s="25">
        <v>2</v>
      </c>
      <c r="F8" s="25" t="s">
        <v>10</v>
      </c>
      <c r="G8" s="25">
        <v>4</v>
      </c>
      <c r="H8" s="25">
        <v>5</v>
      </c>
      <c r="I8" s="26" t="s">
        <v>11</v>
      </c>
      <c r="J8" s="32"/>
    </row>
    <row r="9" spans="1:10" s="1" customFormat="1" ht="3.75" customHeight="1">
      <c r="D9" s="36"/>
      <c r="E9" s="36"/>
      <c r="F9" s="36"/>
      <c r="G9" s="36"/>
      <c r="H9" s="36"/>
      <c r="I9" s="36"/>
      <c r="J9" s="31"/>
    </row>
    <row r="10" spans="1:10" s="2" customFormat="1" ht="15">
      <c r="A10" s="62" t="s">
        <v>12</v>
      </c>
      <c r="B10" s="62"/>
      <c r="C10" s="62"/>
      <c r="D10" s="27">
        <f t="shared" ref="D10:I10" si="0">SUM(D12,D46,D47,D48)</f>
        <v>7489663478</v>
      </c>
      <c r="E10" s="27">
        <f t="shared" si="0"/>
        <v>85000000</v>
      </c>
      <c r="F10" s="27">
        <f t="shared" si="0"/>
        <v>7574663478</v>
      </c>
      <c r="G10" s="27">
        <f t="shared" si="0"/>
        <v>3144423617</v>
      </c>
      <c r="H10" s="27">
        <f t="shared" si="0"/>
        <v>2926700299</v>
      </c>
      <c r="I10" s="27">
        <f t="shared" si="0"/>
        <v>4430239861</v>
      </c>
      <c r="J10" s="33"/>
    </row>
    <row r="11" spans="1:10" s="1" customFormat="1" ht="6.75" customHeight="1">
      <c r="A11" s="21"/>
      <c r="B11" s="21"/>
      <c r="C11" s="21"/>
      <c r="D11" s="28"/>
      <c r="E11" s="28"/>
      <c r="F11" s="28"/>
      <c r="G11" s="28"/>
      <c r="H11" s="28"/>
      <c r="I11" s="28"/>
      <c r="J11" s="31"/>
    </row>
    <row r="12" spans="1:10" s="12" customFormat="1" ht="18" customHeight="1">
      <c r="A12" s="63" t="s">
        <v>13</v>
      </c>
      <c r="B12" s="63"/>
      <c r="C12" s="63"/>
      <c r="D12" s="11">
        <f>SUM(D14,D18,D28,D33,D37,D43)</f>
        <v>7489663478</v>
      </c>
      <c r="E12" s="11">
        <f t="shared" ref="E12:I12" si="1">SUM(E14,E18,E28,E33,E37,E43)</f>
        <v>85000000</v>
      </c>
      <c r="F12" s="11">
        <f t="shared" si="1"/>
        <v>7574663478</v>
      </c>
      <c r="G12" s="11">
        <f>SUM(G14,G18,G28,G33,G37,G43)</f>
        <v>3144423617</v>
      </c>
      <c r="H12" s="11">
        <f>SUM(H14,H18,H28,H33,H37,H43)</f>
        <v>2926700299</v>
      </c>
      <c r="I12" s="11">
        <f t="shared" si="1"/>
        <v>4430239861</v>
      </c>
      <c r="J12" s="22"/>
    </row>
    <row r="13" spans="1:10" s="3" customFormat="1" ht="4.5" customHeight="1">
      <c r="A13" s="14"/>
      <c r="B13" s="14"/>
      <c r="C13" s="14"/>
      <c r="D13" s="9"/>
      <c r="E13" s="9"/>
      <c r="F13" s="9"/>
      <c r="G13" s="9"/>
      <c r="H13" s="9"/>
      <c r="I13" s="10"/>
      <c r="J13" s="23"/>
    </row>
    <row r="14" spans="1:10" s="3" customFormat="1" ht="27" customHeight="1">
      <c r="A14" s="15"/>
      <c r="B14" s="64" t="s">
        <v>14</v>
      </c>
      <c r="C14" s="64"/>
      <c r="D14" s="16">
        <f>SUM(D15:D16)</f>
        <v>0</v>
      </c>
      <c r="E14" s="16">
        <f t="shared" ref="E14:I14" si="2">SUM(E15:E16)</f>
        <v>0</v>
      </c>
      <c r="F14" s="16">
        <f t="shared" si="2"/>
        <v>0</v>
      </c>
      <c r="G14" s="16">
        <f t="shared" si="2"/>
        <v>0</v>
      </c>
      <c r="H14" s="16">
        <f t="shared" si="2"/>
        <v>0</v>
      </c>
      <c r="I14" s="16">
        <f t="shared" si="2"/>
        <v>0</v>
      </c>
      <c r="J14" s="23"/>
    </row>
    <row r="15" spans="1:10" s="43" customFormat="1">
      <c r="A15" s="39"/>
      <c r="B15" s="39"/>
      <c r="C15" s="40" t="s">
        <v>15</v>
      </c>
      <c r="D15" s="41">
        <v>0</v>
      </c>
      <c r="E15" s="41">
        <v>0</v>
      </c>
      <c r="F15" s="41">
        <f>D15+E15</f>
        <v>0</v>
      </c>
      <c r="G15" s="41">
        <v>0</v>
      </c>
      <c r="H15" s="41">
        <v>0</v>
      </c>
      <c r="I15" s="41">
        <f>F15-G15</f>
        <v>0</v>
      </c>
      <c r="J15" s="42"/>
    </row>
    <row r="16" spans="1:10" s="3" customFormat="1">
      <c r="A16" s="14"/>
      <c r="B16" s="14"/>
      <c r="C16" s="17" t="s">
        <v>16</v>
      </c>
      <c r="D16" s="10">
        <v>0</v>
      </c>
      <c r="E16" s="10">
        <v>0</v>
      </c>
      <c r="F16" s="10">
        <f>D16+E16</f>
        <v>0</v>
      </c>
      <c r="G16" s="10">
        <v>0</v>
      </c>
      <c r="H16" s="10">
        <v>0</v>
      </c>
      <c r="I16" s="10">
        <f>F16-G16</f>
        <v>0</v>
      </c>
      <c r="J16" s="23"/>
    </row>
    <row r="17" spans="1:10" s="3" customFormat="1">
      <c r="A17" s="14"/>
      <c r="B17" s="14"/>
      <c r="C17" s="14"/>
      <c r="D17" s="14"/>
      <c r="E17" s="14"/>
      <c r="F17" s="14"/>
      <c r="G17" s="14"/>
      <c r="H17" s="14"/>
      <c r="I17" s="14"/>
      <c r="J17" s="23"/>
    </row>
    <row r="18" spans="1:10" s="3" customFormat="1">
      <c r="A18" s="15"/>
      <c r="B18" s="64" t="s">
        <v>17</v>
      </c>
      <c r="C18" s="64"/>
      <c r="D18" s="16">
        <f>SUM(D19:D26)</f>
        <v>2525896482</v>
      </c>
      <c r="E18" s="16">
        <f t="shared" ref="E18:I18" si="3">SUM(E19:E26)</f>
        <v>85000000</v>
      </c>
      <c r="F18" s="16">
        <f t="shared" si="3"/>
        <v>2610896482</v>
      </c>
      <c r="G18" s="16">
        <f t="shared" si="3"/>
        <v>1064158559</v>
      </c>
      <c r="H18" s="16">
        <f t="shared" si="3"/>
        <v>846548683</v>
      </c>
      <c r="I18" s="16">
        <f t="shared" si="3"/>
        <v>1546737923</v>
      </c>
      <c r="J18" s="23"/>
    </row>
    <row r="19" spans="1:10" s="43" customFormat="1">
      <c r="A19" s="39"/>
      <c r="B19" s="39"/>
      <c r="C19" s="40" t="s">
        <v>18</v>
      </c>
      <c r="D19" s="41">
        <v>2525896482</v>
      </c>
      <c r="E19" s="41">
        <v>85000000</v>
      </c>
      <c r="F19" s="41">
        <f>D19+E19</f>
        <v>2610896482</v>
      </c>
      <c r="G19" s="41">
        <v>1064158559</v>
      </c>
      <c r="H19" s="41">
        <v>846548683</v>
      </c>
      <c r="I19" s="41">
        <f>F19-G19</f>
        <v>1546737923</v>
      </c>
      <c r="J19" s="42"/>
    </row>
    <row r="20" spans="1:10" s="3" customFormat="1">
      <c r="A20" s="14"/>
      <c r="B20" s="14"/>
      <c r="C20" s="17" t="s">
        <v>19</v>
      </c>
      <c r="D20" s="10">
        <v>0</v>
      </c>
      <c r="E20" s="10">
        <v>0</v>
      </c>
      <c r="F20" s="10">
        <f t="shared" ref="F20:F26" si="4">D20+E20</f>
        <v>0</v>
      </c>
      <c r="G20" s="10">
        <v>0</v>
      </c>
      <c r="H20" s="10">
        <v>0</v>
      </c>
      <c r="I20" s="10">
        <f t="shared" ref="I20:I26" si="5">F20-G20</f>
        <v>0</v>
      </c>
      <c r="J20" s="23"/>
    </row>
    <row r="21" spans="1:10" s="3" customFormat="1">
      <c r="A21" s="14"/>
      <c r="B21" s="14"/>
      <c r="C21" s="17" t="s">
        <v>20</v>
      </c>
      <c r="D21" s="10">
        <v>0</v>
      </c>
      <c r="E21" s="10">
        <v>0</v>
      </c>
      <c r="F21" s="10">
        <f t="shared" si="4"/>
        <v>0</v>
      </c>
      <c r="G21" s="10">
        <v>0</v>
      </c>
      <c r="H21" s="10">
        <v>0</v>
      </c>
      <c r="I21" s="10">
        <f t="shared" si="5"/>
        <v>0</v>
      </c>
      <c r="J21" s="23"/>
    </row>
    <row r="22" spans="1:10" s="3" customFormat="1">
      <c r="A22" s="14"/>
      <c r="B22" s="14"/>
      <c r="C22" s="17" t="s">
        <v>21</v>
      </c>
      <c r="D22" s="10">
        <v>0</v>
      </c>
      <c r="E22" s="10">
        <v>0</v>
      </c>
      <c r="F22" s="10">
        <f t="shared" si="4"/>
        <v>0</v>
      </c>
      <c r="G22" s="10">
        <v>0</v>
      </c>
      <c r="H22" s="10">
        <v>0</v>
      </c>
      <c r="I22" s="10">
        <f t="shared" si="5"/>
        <v>0</v>
      </c>
      <c r="J22" s="23"/>
    </row>
    <row r="23" spans="1:10" s="3" customFormat="1">
      <c r="A23" s="14"/>
      <c r="B23" s="14"/>
      <c r="C23" s="17" t="s">
        <v>22</v>
      </c>
      <c r="D23" s="10">
        <v>0</v>
      </c>
      <c r="E23" s="10">
        <v>0</v>
      </c>
      <c r="F23" s="10">
        <f t="shared" si="4"/>
        <v>0</v>
      </c>
      <c r="G23" s="10">
        <v>0</v>
      </c>
      <c r="H23" s="10">
        <v>0</v>
      </c>
      <c r="I23" s="10">
        <f t="shared" si="5"/>
        <v>0</v>
      </c>
      <c r="J23" s="23"/>
    </row>
    <row r="24" spans="1:10" s="3" customFormat="1" ht="14.25" customHeight="1">
      <c r="A24" s="14"/>
      <c r="B24" s="14"/>
      <c r="C24" s="17" t="s">
        <v>23</v>
      </c>
      <c r="D24" s="10">
        <v>0</v>
      </c>
      <c r="E24" s="10">
        <v>0</v>
      </c>
      <c r="F24" s="10">
        <f t="shared" si="4"/>
        <v>0</v>
      </c>
      <c r="G24" s="10">
        <v>0</v>
      </c>
      <c r="H24" s="10">
        <v>0</v>
      </c>
      <c r="I24" s="10">
        <f t="shared" si="5"/>
        <v>0</v>
      </c>
      <c r="J24" s="23"/>
    </row>
    <row r="25" spans="1:10" s="3" customFormat="1">
      <c r="A25" s="14"/>
      <c r="B25" s="14"/>
      <c r="C25" s="17" t="s">
        <v>24</v>
      </c>
      <c r="D25" s="10">
        <v>0</v>
      </c>
      <c r="E25" s="10">
        <v>0</v>
      </c>
      <c r="F25" s="10">
        <f t="shared" si="4"/>
        <v>0</v>
      </c>
      <c r="G25" s="10">
        <v>0</v>
      </c>
      <c r="H25" s="10">
        <v>0</v>
      </c>
      <c r="I25" s="10">
        <f t="shared" si="5"/>
        <v>0</v>
      </c>
      <c r="J25" s="23"/>
    </row>
    <row r="26" spans="1:10" s="3" customFormat="1">
      <c r="A26" s="14"/>
      <c r="B26" s="14"/>
      <c r="C26" s="18" t="s">
        <v>25</v>
      </c>
      <c r="D26" s="10">
        <v>0</v>
      </c>
      <c r="E26" s="10">
        <v>0</v>
      </c>
      <c r="F26" s="10">
        <f t="shared" si="4"/>
        <v>0</v>
      </c>
      <c r="G26" s="10">
        <v>0</v>
      </c>
      <c r="H26" s="10">
        <v>0</v>
      </c>
      <c r="I26" s="10">
        <f t="shared" si="5"/>
        <v>0</v>
      </c>
      <c r="J26" s="23"/>
    </row>
    <row r="27" spans="1:10" s="3" customFormat="1">
      <c r="A27" s="14"/>
      <c r="B27" s="14"/>
      <c r="C27" s="14"/>
      <c r="D27" s="14"/>
      <c r="E27" s="14"/>
      <c r="F27" s="14"/>
      <c r="G27" s="14"/>
      <c r="H27" s="14"/>
      <c r="I27" s="14"/>
      <c r="J27" s="23"/>
    </row>
    <row r="28" spans="1:10" s="3" customFormat="1">
      <c r="A28" s="15"/>
      <c r="B28" s="64" t="s">
        <v>26</v>
      </c>
      <c r="C28" s="64"/>
      <c r="D28" s="16">
        <f>SUM(D29:D31)</f>
        <v>0</v>
      </c>
      <c r="E28" s="16">
        <f t="shared" ref="E28:I28" si="6">SUM(E29:E31)</f>
        <v>0</v>
      </c>
      <c r="F28" s="16">
        <f t="shared" si="6"/>
        <v>0</v>
      </c>
      <c r="G28" s="16">
        <f t="shared" si="6"/>
        <v>0</v>
      </c>
      <c r="H28" s="16">
        <f t="shared" si="6"/>
        <v>0</v>
      </c>
      <c r="I28" s="16">
        <f t="shared" si="6"/>
        <v>0</v>
      </c>
      <c r="J28" s="23"/>
    </row>
    <row r="29" spans="1:10" s="43" customFormat="1" ht="25.5">
      <c r="A29" s="39"/>
      <c r="B29" s="39"/>
      <c r="C29" s="40" t="s">
        <v>27</v>
      </c>
      <c r="D29" s="41">
        <v>0</v>
      </c>
      <c r="E29" s="41">
        <v>0</v>
      </c>
      <c r="F29" s="41">
        <f t="shared" ref="F29:F31" si="7">D29+E29</f>
        <v>0</v>
      </c>
      <c r="G29" s="41">
        <v>0</v>
      </c>
      <c r="H29" s="41">
        <v>0</v>
      </c>
      <c r="I29" s="41">
        <f t="shared" ref="I29:I31" si="8">F29-G29</f>
        <v>0</v>
      </c>
      <c r="J29" s="42"/>
    </row>
    <row r="30" spans="1:10" s="3" customFormat="1">
      <c r="A30" s="14"/>
      <c r="B30" s="14"/>
      <c r="C30" s="17" t="s">
        <v>28</v>
      </c>
      <c r="D30" s="10">
        <v>0</v>
      </c>
      <c r="E30" s="10">
        <v>0</v>
      </c>
      <c r="F30" s="10">
        <f t="shared" si="7"/>
        <v>0</v>
      </c>
      <c r="G30" s="10">
        <v>0</v>
      </c>
      <c r="H30" s="10">
        <v>0</v>
      </c>
      <c r="I30" s="10">
        <f t="shared" si="8"/>
        <v>0</v>
      </c>
      <c r="J30" s="23"/>
    </row>
    <row r="31" spans="1:10" s="3" customFormat="1">
      <c r="A31" s="14"/>
      <c r="B31" s="14"/>
      <c r="C31" s="17" t="s">
        <v>29</v>
      </c>
      <c r="D31" s="10">
        <v>0</v>
      </c>
      <c r="E31" s="10">
        <v>0</v>
      </c>
      <c r="F31" s="10">
        <f t="shared" si="7"/>
        <v>0</v>
      </c>
      <c r="G31" s="10">
        <v>0</v>
      </c>
      <c r="H31" s="10">
        <v>0</v>
      </c>
      <c r="I31" s="10">
        <f t="shared" si="8"/>
        <v>0</v>
      </c>
      <c r="J31" s="23"/>
    </row>
    <row r="32" spans="1:10" s="3" customFormat="1">
      <c r="A32" s="14"/>
      <c r="B32" s="14"/>
      <c r="C32" s="14"/>
      <c r="D32" s="14"/>
      <c r="E32" s="14"/>
      <c r="F32" s="14"/>
      <c r="G32" s="14"/>
      <c r="H32" s="14"/>
      <c r="I32" s="14"/>
      <c r="J32" s="23"/>
    </row>
    <row r="33" spans="1:14" s="3" customFormat="1">
      <c r="A33" s="15"/>
      <c r="B33" s="64" t="s">
        <v>30</v>
      </c>
      <c r="C33" s="64"/>
      <c r="D33" s="16">
        <f>SUM(D34:D35)</f>
        <v>0</v>
      </c>
      <c r="E33" s="16">
        <f t="shared" ref="E33:I33" si="9">SUM(E34:E35)</f>
        <v>0</v>
      </c>
      <c r="F33" s="16">
        <f t="shared" si="9"/>
        <v>0</v>
      </c>
      <c r="G33" s="16">
        <f t="shared" si="9"/>
        <v>0</v>
      </c>
      <c r="H33" s="16">
        <f t="shared" si="9"/>
        <v>0</v>
      </c>
      <c r="I33" s="16">
        <f t="shared" si="9"/>
        <v>0</v>
      </c>
      <c r="J33" s="23"/>
    </row>
    <row r="34" spans="1:14" s="43" customFormat="1">
      <c r="A34" s="39"/>
      <c r="B34" s="39"/>
      <c r="C34" s="40" t="s">
        <v>31</v>
      </c>
      <c r="D34" s="41">
        <v>0</v>
      </c>
      <c r="E34" s="41">
        <v>0</v>
      </c>
      <c r="F34" s="41">
        <v>0</v>
      </c>
      <c r="G34" s="41">
        <v>0</v>
      </c>
      <c r="H34" s="41">
        <v>0</v>
      </c>
      <c r="I34" s="41">
        <f t="shared" ref="I34:I35" si="10">F34-G34</f>
        <v>0</v>
      </c>
      <c r="J34" s="42"/>
    </row>
    <row r="35" spans="1:14" s="3" customFormat="1">
      <c r="A35" s="14"/>
      <c r="B35" s="14"/>
      <c r="C35" s="17" t="s">
        <v>32</v>
      </c>
      <c r="D35" s="10">
        <v>0</v>
      </c>
      <c r="E35" s="10">
        <v>0</v>
      </c>
      <c r="F35" s="10">
        <f t="shared" ref="F35" si="11">D35+E35</f>
        <v>0</v>
      </c>
      <c r="G35" s="10">
        <v>0</v>
      </c>
      <c r="H35" s="10">
        <v>0</v>
      </c>
      <c r="I35" s="10">
        <f t="shared" si="10"/>
        <v>0</v>
      </c>
      <c r="J35" s="23"/>
    </row>
    <row r="36" spans="1:14" s="3" customFormat="1">
      <c r="A36" s="14"/>
      <c r="B36" s="14"/>
      <c r="C36" s="14"/>
      <c r="D36" s="14"/>
      <c r="E36" s="14"/>
      <c r="F36" s="14"/>
      <c r="G36" s="14"/>
      <c r="H36" s="14"/>
      <c r="I36" s="14"/>
      <c r="J36" s="23"/>
    </row>
    <row r="37" spans="1:14" s="3" customFormat="1">
      <c r="A37" s="15"/>
      <c r="B37" s="64" t="s">
        <v>33</v>
      </c>
      <c r="C37" s="64"/>
      <c r="D37" s="16">
        <f>SUM(D38:D41)</f>
        <v>3363766996</v>
      </c>
      <c r="E37" s="16">
        <f t="shared" ref="E37:I37" si="12">SUM(E38:E41)</f>
        <v>-108437270</v>
      </c>
      <c r="F37" s="16">
        <f t="shared" si="12"/>
        <v>3255329726</v>
      </c>
      <c r="G37" s="16">
        <f t="shared" si="12"/>
        <v>1387530203</v>
      </c>
      <c r="H37" s="16">
        <f t="shared" si="12"/>
        <v>1604437022</v>
      </c>
      <c r="I37" s="16">
        <f t="shared" si="12"/>
        <v>1867799523</v>
      </c>
      <c r="J37" s="23"/>
    </row>
    <row r="38" spans="1:14" s="43" customFormat="1">
      <c r="A38" s="39"/>
      <c r="B38" s="39"/>
      <c r="C38" s="40" t="s">
        <v>34</v>
      </c>
      <c r="D38" s="44">
        <v>3359594958</v>
      </c>
      <c r="E38" s="44">
        <v>-108437270</v>
      </c>
      <c r="F38" s="41">
        <f>D38+E38</f>
        <v>3251157688</v>
      </c>
      <c r="G38" s="41">
        <v>1385823346</v>
      </c>
      <c r="H38" s="41">
        <v>1602730166</v>
      </c>
      <c r="I38" s="41">
        <f>F38-G38</f>
        <v>1865334342</v>
      </c>
      <c r="J38" s="42"/>
    </row>
    <row r="39" spans="1:14" s="4" customFormat="1">
      <c r="A39" s="14"/>
      <c r="B39" s="14"/>
      <c r="C39" s="17" t="s">
        <v>35</v>
      </c>
      <c r="D39" s="37">
        <v>4172038</v>
      </c>
      <c r="E39" s="38">
        <v>0</v>
      </c>
      <c r="F39" s="10">
        <f>D39+E39</f>
        <v>4172038</v>
      </c>
      <c r="G39" s="10">
        <v>1706857</v>
      </c>
      <c r="H39" s="10">
        <v>1706856</v>
      </c>
      <c r="I39" s="10">
        <f>F39-G39</f>
        <v>2465181</v>
      </c>
      <c r="J39" s="34"/>
    </row>
    <row r="40" spans="1:14" s="4" customFormat="1">
      <c r="A40" s="14"/>
      <c r="B40" s="14"/>
      <c r="C40" s="17" t="s">
        <v>36</v>
      </c>
      <c r="D40" s="10">
        <v>0</v>
      </c>
      <c r="E40" s="10">
        <v>0</v>
      </c>
      <c r="F40" s="10">
        <f t="shared" ref="F40:F41" si="13">D40+E40</f>
        <v>0</v>
      </c>
      <c r="G40" s="10">
        <v>0</v>
      </c>
      <c r="H40" s="10">
        <v>0</v>
      </c>
      <c r="I40" s="10">
        <f t="shared" ref="I40:I41" si="14">F40-G40</f>
        <v>0</v>
      </c>
      <c r="J40" s="34"/>
    </row>
    <row r="41" spans="1:14" s="4" customFormat="1">
      <c r="A41" s="14"/>
      <c r="B41" s="14"/>
      <c r="C41" s="17" t="s">
        <v>37</v>
      </c>
      <c r="D41" s="10">
        <v>0</v>
      </c>
      <c r="E41" s="10">
        <v>0</v>
      </c>
      <c r="F41" s="10">
        <f t="shared" si="13"/>
        <v>0</v>
      </c>
      <c r="G41" s="10">
        <v>0</v>
      </c>
      <c r="H41" s="10">
        <v>0</v>
      </c>
      <c r="I41" s="10">
        <f t="shared" si="14"/>
        <v>0</v>
      </c>
      <c r="J41" s="34"/>
    </row>
    <row r="42" spans="1:14" s="4" customFormat="1">
      <c r="A42" s="14"/>
      <c r="B42" s="14"/>
      <c r="C42" s="14"/>
      <c r="D42" s="14"/>
      <c r="E42" s="14"/>
      <c r="F42" s="14"/>
      <c r="G42" s="14"/>
      <c r="H42" s="14"/>
      <c r="I42" s="14"/>
      <c r="J42" s="34"/>
    </row>
    <row r="43" spans="1:14" s="4" customFormat="1">
      <c r="A43" s="15"/>
      <c r="B43" s="64" t="s">
        <v>38</v>
      </c>
      <c r="C43" s="64"/>
      <c r="D43" s="16">
        <f>SUM(D44)</f>
        <v>1600000000</v>
      </c>
      <c r="E43" s="16">
        <f t="shared" ref="E43:I43" si="15">SUM(E44)</f>
        <v>108437270</v>
      </c>
      <c r="F43" s="16">
        <f t="shared" si="15"/>
        <v>1708437270</v>
      </c>
      <c r="G43" s="16">
        <f t="shared" si="15"/>
        <v>692734855</v>
      </c>
      <c r="H43" s="16">
        <f t="shared" si="15"/>
        <v>475714594</v>
      </c>
      <c r="I43" s="16">
        <f t="shared" si="15"/>
        <v>1015702415</v>
      </c>
      <c r="J43" s="34"/>
      <c r="K43" s="7"/>
      <c r="L43" s="7"/>
      <c r="M43" s="7"/>
      <c r="N43" s="7"/>
    </row>
    <row r="44" spans="1:14" s="47" customFormat="1">
      <c r="A44" s="39"/>
      <c r="B44" s="39"/>
      <c r="C44" s="40" t="s">
        <v>39</v>
      </c>
      <c r="D44" s="41">
        <v>1600000000</v>
      </c>
      <c r="E44" s="41">
        <v>108437270</v>
      </c>
      <c r="F44" s="41">
        <f>D44+E44</f>
        <v>1708437270</v>
      </c>
      <c r="G44" s="41">
        <v>692734855</v>
      </c>
      <c r="H44" s="41">
        <v>475714594</v>
      </c>
      <c r="I44" s="41">
        <f>F44-G44</f>
        <v>1015702415</v>
      </c>
      <c r="J44" s="45"/>
      <c r="K44" s="46"/>
      <c r="L44" s="46"/>
      <c r="M44" s="46"/>
      <c r="N44" s="46"/>
    </row>
    <row r="45" spans="1:14" s="4" customFormat="1" ht="4.5" customHeight="1">
      <c r="A45" s="14"/>
      <c r="B45" s="14"/>
      <c r="C45" s="14"/>
      <c r="D45" s="14"/>
      <c r="E45" s="14"/>
      <c r="F45" s="14"/>
      <c r="G45" s="14"/>
      <c r="H45" s="14"/>
      <c r="I45" s="14"/>
      <c r="J45" s="34"/>
      <c r="K45" s="7"/>
      <c r="L45" s="7"/>
      <c r="M45" s="7"/>
      <c r="N45" s="7"/>
    </row>
    <row r="46" spans="1:14" s="3" customFormat="1" ht="18" customHeight="1" thickBot="1">
      <c r="A46" s="65" t="s">
        <v>40</v>
      </c>
      <c r="B46" s="65"/>
      <c r="C46" s="65"/>
      <c r="D46" s="19">
        <v>0</v>
      </c>
      <c r="E46" s="19">
        <v>0</v>
      </c>
      <c r="F46" s="19">
        <f t="shared" ref="F46" si="16">D46+E46</f>
        <v>0</v>
      </c>
      <c r="G46" s="19">
        <v>0</v>
      </c>
      <c r="H46" s="19">
        <v>0</v>
      </c>
      <c r="I46" s="19">
        <f>F46-G46</f>
        <v>0</v>
      </c>
      <c r="J46" s="23"/>
      <c r="K46" s="6"/>
      <c r="L46" s="6"/>
      <c r="M46" s="6"/>
      <c r="N46" s="6"/>
    </row>
    <row r="47" spans="1:14" s="3" customFormat="1" ht="27" customHeight="1" thickTop="1" thickBot="1">
      <c r="A47" s="58" t="s">
        <v>41</v>
      </c>
      <c r="B47" s="58"/>
      <c r="C47" s="58"/>
      <c r="D47" s="20">
        <v>0</v>
      </c>
      <c r="E47" s="20">
        <v>0</v>
      </c>
      <c r="F47" s="20">
        <f t="shared" ref="F47:F48" si="17">D47+E47</f>
        <v>0</v>
      </c>
      <c r="G47" s="20">
        <v>0</v>
      </c>
      <c r="H47" s="20">
        <v>0</v>
      </c>
      <c r="I47" s="20">
        <f t="shared" ref="I47:I48" si="18">F47-G47</f>
        <v>0</v>
      </c>
      <c r="J47" s="23"/>
      <c r="K47" s="6"/>
      <c r="L47" s="6"/>
      <c r="M47" s="6"/>
      <c r="N47" s="6"/>
    </row>
    <row r="48" spans="1:14" s="3" customFormat="1" ht="18" customHeight="1" thickTop="1" thickBot="1">
      <c r="A48" s="59" t="s">
        <v>42</v>
      </c>
      <c r="B48" s="59"/>
      <c r="C48" s="59"/>
      <c r="D48" s="20">
        <v>0</v>
      </c>
      <c r="E48" s="20">
        <v>0</v>
      </c>
      <c r="F48" s="20">
        <f t="shared" si="17"/>
        <v>0</v>
      </c>
      <c r="G48" s="20">
        <v>0</v>
      </c>
      <c r="H48" s="20">
        <v>0</v>
      </c>
      <c r="I48" s="20">
        <f t="shared" si="18"/>
        <v>0</v>
      </c>
      <c r="J48" s="23"/>
      <c r="K48" s="6"/>
      <c r="L48" s="6"/>
      <c r="M48" s="6"/>
      <c r="N48" s="6"/>
    </row>
    <row r="49" spans="1:14" s="1" customFormat="1" ht="1.5" customHeight="1" thickTop="1">
      <c r="A49" s="13"/>
      <c r="B49" s="13"/>
      <c r="C49" s="13"/>
      <c r="D49" s="13"/>
      <c r="E49" s="13"/>
      <c r="F49" s="13"/>
      <c r="G49" s="13"/>
      <c r="H49" s="13"/>
      <c r="I49" s="13"/>
      <c r="J49" s="31"/>
      <c r="K49" s="6"/>
      <c r="L49" s="6"/>
      <c r="M49" s="6"/>
      <c r="N49" s="6"/>
    </row>
    <row r="50" spans="1:14" s="1" customFormat="1">
      <c r="A50" s="21" t="s">
        <v>44</v>
      </c>
      <c r="B50" s="21"/>
      <c r="C50" s="21"/>
      <c r="D50" s="21"/>
      <c r="E50" s="21"/>
      <c r="F50" s="21"/>
      <c r="G50" s="21"/>
      <c r="H50" s="21"/>
      <c r="I50" s="21"/>
      <c r="J50" s="31"/>
      <c r="K50" s="6"/>
      <c r="L50" s="6"/>
      <c r="M50" s="6"/>
      <c r="N50" s="6"/>
    </row>
    <row r="51" spans="1:14" s="1" customFormat="1">
      <c r="D51" s="29"/>
      <c r="J51" s="31"/>
      <c r="K51" s="6"/>
      <c r="L51" s="6"/>
      <c r="M51" s="6"/>
      <c r="N51" s="6"/>
    </row>
    <row r="52" spans="1:14" s="5" customFormat="1">
      <c r="A52" s="1"/>
      <c r="B52" s="1"/>
      <c r="C52" s="1"/>
      <c r="D52" s="9"/>
      <c r="E52" s="9"/>
      <c r="F52" s="9"/>
      <c r="G52" s="9"/>
      <c r="H52" s="9"/>
      <c r="I52" s="9"/>
      <c r="J52" s="35"/>
      <c r="K52" s="6"/>
    </row>
    <row r="53" spans="1:14">
      <c r="G53" s="9"/>
    </row>
    <row r="54" spans="1:14">
      <c r="E54" s="9"/>
      <c r="H54" s="10"/>
    </row>
    <row r="55" spans="1:14">
      <c r="E55" s="1" t="s">
        <v>43</v>
      </c>
      <c r="H55" s="10"/>
    </row>
    <row r="56" spans="1:14">
      <c r="H56" s="30"/>
    </row>
  </sheetData>
  <mergeCells count="19">
    <mergeCell ref="I6:I7"/>
    <mergeCell ref="A6:C8"/>
    <mergeCell ref="A47:C47"/>
    <mergeCell ref="A48:C48"/>
    <mergeCell ref="D6:H6"/>
    <mergeCell ref="A10:C10"/>
    <mergeCell ref="A12:C12"/>
    <mergeCell ref="B14:C14"/>
    <mergeCell ref="B18:C18"/>
    <mergeCell ref="B28:C28"/>
    <mergeCell ref="B33:C33"/>
    <mergeCell ref="B37:C37"/>
    <mergeCell ref="B43:C43"/>
    <mergeCell ref="A46:C46"/>
    <mergeCell ref="A1:I1"/>
    <mergeCell ref="A2:I2"/>
    <mergeCell ref="A3:I3"/>
    <mergeCell ref="A4:I4"/>
    <mergeCell ref="A5:I5"/>
  </mergeCells>
  <pageMargins left="0.70763888888888904" right="0.70763888888888904" top="0.43263888888888902" bottom="0.74791666666666701" header="0.31388888888888899" footer="0.31388888888888899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19 Programatico</vt:lpstr>
      <vt:lpstr>'19 Programatico'!Área_de_impresión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Juan Berzaín Santos Toledo</cp:lastModifiedBy>
  <cp:lastPrinted>2020-02-19T19:22:00Z</cp:lastPrinted>
  <dcterms:created xsi:type="dcterms:W3CDTF">2016-05-11T16:34:00Z</dcterms:created>
  <dcterms:modified xsi:type="dcterms:W3CDTF">2024-07-31T19:20:23Z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2058-11.2.0.10132</vt:lpwstr>
  </property>
</Properties>
</file>