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1AF293EB-4685-4AFF-B8BD-5F233CE15D4B}" xr6:coauthVersionLast="40" xr6:coauthVersionMax="40" xr10:uidLastSave="{00000000-0000-0000-0000-000000000000}"/>
  <bookViews>
    <workbookView xWindow="0" yWindow="0" windowWidth="25200" windowHeight="11175" xr2:uid="{244F587C-CAF6-407D-8C51-5092E78ACBFC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68" i="1"/>
  <c r="E66" i="1"/>
  <c r="E65" i="1" s="1"/>
  <c r="D66" i="1"/>
  <c r="D65" i="1"/>
  <c r="E60" i="1"/>
  <c r="D60" i="1"/>
  <c r="E58" i="1"/>
  <c r="D58" i="1"/>
  <c r="D72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2" i="1" s="1"/>
  <c r="D25" i="1"/>
  <c r="D24" i="1"/>
  <c r="D23" i="1"/>
  <c r="E22" i="1"/>
  <c r="D20" i="1"/>
  <c r="D19" i="1"/>
  <c r="D18" i="1"/>
  <c r="D17" i="1"/>
  <c r="D16" i="1"/>
  <c r="D15" i="1"/>
  <c r="D14" i="1"/>
  <c r="D10" i="1" s="1"/>
  <c r="D40" i="1" s="1"/>
  <c r="D74" i="1" s="1"/>
  <c r="D13" i="1"/>
  <c r="D12" i="1"/>
  <c r="D11" i="1"/>
  <c r="E10" i="1"/>
  <c r="E40" i="1" s="1"/>
  <c r="A4" i="1"/>
  <c r="E72" i="1" l="1"/>
  <c r="E74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<sst xmlns="http://schemas.openxmlformats.org/spreadsheetml/2006/main" count="63" uniqueCount="55">
  <si>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</si>
  <si>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</si>
  <si>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</si>
  <si>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</si>
  <si>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</si>
  <si>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JUN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</si>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</sst>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0" fillId="4" borderId="0" xfId="1" applyFont="1" applyFill="1" applyAlignment="1">
      <alignment vertical="top"/>
    </xf>
    <xf numFmtId="0" fontId="11" fillId="4" borderId="0" xfId="1" applyFont="1" applyFill="1" applyAlignment="1">
      <alignment vertical="top"/>
    </xf>
    <xf numFmtId="164" fontId="12" fillId="4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11" fillId="5" borderId="0" xfId="1" applyFont="1" applyFill="1" applyAlignment="1">
      <alignment vertical="top"/>
    </xf>
    <xf numFmtId="164" fontId="11" fillId="5" borderId="0" xfId="1" applyNumberFormat="1" applyFont="1" applyFill="1" applyAlignment="1">
      <alignment vertical="top"/>
    </xf>
    <xf numFmtId="0" fontId="14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0" fontId="14" fillId="0" borderId="0" xfId="1" applyFont="1" applyAlignment="1">
      <alignment horizontal="justify" vertical="top" wrapText="1"/>
    </xf>
    <xf numFmtId="164" fontId="14" fillId="0" borderId="0" xfId="1" applyNumberFormat="1" applyFont="1" applyAlignment="1">
      <alignment vertical="top"/>
    </xf>
    <xf numFmtId="0" fontId="15" fillId="0" borderId="0" xfId="1" applyFont="1"/>
    <xf numFmtId="0" fontId="3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6" fillId="0" borderId="0" xfId="2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0" fillId="0" borderId="0" xfId="1" applyFont="1"/>
    <xf numFmtId="164" fontId="1" fillId="0" borderId="0" xfId="1" applyNumberFormat="1"/>
    <xf numFmtId="0" fontId="10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4" borderId="4" xfId="1" applyFont="1" applyFill="1" applyBorder="1" applyAlignment="1">
      <alignment vertical="top"/>
    </xf>
    <xf numFmtId="0" fontId="11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0" fontId="11" fillId="4" borderId="5" xfId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0" fontId="11" fillId="4" borderId="6" xfId="1" applyFont="1" applyFill="1" applyBorder="1" applyAlignment="1">
      <alignment vertical="top"/>
    </xf>
    <xf numFmtId="164" fontId="11" fillId="4" borderId="6" xfId="1" applyNumberFormat="1" applyFont="1" applyFill="1" applyBorder="1" applyAlignment="1">
      <alignment vertical="top"/>
    </xf>
    <xf numFmtId="0" fontId="13" fillId="0" borderId="7" xfId="1" applyFont="1" applyBorder="1" applyAlignment="1">
      <alignment vertical="top"/>
    </xf>
    <xf numFmtId="164" fontId="13" fillId="0" borderId="7" xfId="1" applyNumberFormat="1" applyFont="1" applyBorder="1" applyAlignment="1">
      <alignment vertical="top"/>
    </xf>
    <xf numFmtId="0" fontId="13" fillId="0" borderId="0" xfId="2" applyFont="1"/>
    <xf numFmtId="0" fontId="19" fillId="0" borderId="0" xfId="2" applyFont="1"/>
    <xf numFmtId="164" fontId="3" fillId="0" borderId="0" xfId="3" applyNumberFormat="1"/>
    <xf numFmtId="0" fontId="3" fillId="0" borderId="0" xfId="3"/>
  </cellXfs>
  <cellStyles count="4">
    <cellStyle name="Normal" xfId="0" builtinId="0"/>
    <cellStyle name="Normal 17" xfId="3" xr:uid="{39851C63-2A79-457B-BDB7-19416269A42F}"/>
    <cellStyle name="Normal 2 2" xfId="2" xr:uid="{5E281CC5-1AD3-4647-BA5C-F0C0B4786C1D}"/>
    <cellStyle name="Normal 3 2 2 2 3" xfId="1" xr:uid="{D4839EC3-AE3C-4F1D-A3D9-E949D9EB6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GOBIERN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16754862784</v>
          </cell>
          <cell r="C14">
            <v>14097848367</v>
          </cell>
        </row>
      </sheetData>
      <sheetData sheetId="1">
        <row r="11">
          <cell r="D11">
            <v>1315038185</v>
          </cell>
        </row>
        <row r="12">
          <cell r="D12">
            <v>504824079</v>
          </cell>
        </row>
        <row r="13">
          <cell r="D13">
            <v>0</v>
          </cell>
        </row>
        <row r="14">
          <cell r="D14">
            <v>1201372649</v>
          </cell>
        </row>
        <row r="15">
          <cell r="D15">
            <v>565702385</v>
          </cell>
        </row>
        <row r="16">
          <cell r="D16">
            <v>217345057</v>
          </cell>
        </row>
        <row r="17">
          <cell r="D17">
            <v>148266286</v>
          </cell>
        </row>
        <row r="20">
          <cell r="D20">
            <v>59881270379</v>
          </cell>
        </row>
        <row r="22">
          <cell r="D22">
            <v>4269660271</v>
          </cell>
        </row>
        <row r="24">
          <cell r="D24">
            <v>14361683</v>
          </cell>
        </row>
        <row r="37">
          <cell r="D37">
            <v>18989682027</v>
          </cell>
        </row>
        <row r="38">
          <cell r="D38">
            <v>1736504084</v>
          </cell>
        </row>
        <row r="39">
          <cell r="D39">
            <v>1893833600</v>
          </cell>
        </row>
        <row r="41">
          <cell r="D41">
            <v>683262</v>
          </cell>
        </row>
        <row r="42">
          <cell r="D42">
            <v>106289102</v>
          </cell>
        </row>
        <row r="43">
          <cell r="D43">
            <v>131911762</v>
          </cell>
        </row>
        <row r="44">
          <cell r="D44">
            <v>364928175</v>
          </cell>
        </row>
        <row r="45">
          <cell r="D45">
            <v>12134989</v>
          </cell>
        </row>
        <row r="46">
          <cell r="D46">
            <v>2207278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5702352891</v>
          </cell>
        </row>
        <row r="52">
          <cell r="D52">
            <v>12432776754</v>
          </cell>
        </row>
        <row r="53">
          <cell r="D53">
            <v>0</v>
          </cell>
        </row>
        <row r="54">
          <cell r="D54">
            <v>728453754</v>
          </cell>
        </row>
        <row r="60">
          <cell r="D60">
            <v>1286157853</v>
          </cell>
        </row>
        <row r="65">
          <cell r="D65">
            <v>0</v>
          </cell>
        </row>
      </sheetData>
      <sheetData sheetId="2"/>
      <sheetData sheetId="3">
        <row r="4">
          <cell r="A4" t="str">
            <v>DEL 1 DE ENERO AL 30 DE JUNIO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127B-7174-4CD7-B3DD-040FEA9FAB83}">
  <sheetPr>
    <tabColor theme="0" tint="-0.14999847407452621"/>
    <pageSetUpPr fitToPage="1"/>
  </sheetPr>
  <dimension ref="A1:H88"/>
  <sheetViews>
    <sheetView showGridLines="0" tabSelected="1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7109375" style="3" customWidth="1"/>
    <col min="4" max="5" width="21" style="33" customWidth="1"/>
    <col min="6" max="7" width="11.42578125" style="54"/>
    <col min="8" max="8" width="13.7109375" bestFit="1" customWidth="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68117840974</v>
      </c>
      <c r="E10" s="19">
        <f>SUM(E11:E20)</f>
        <v>136885200088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1315038185</v>
      </c>
      <c r="E11" s="21">
        <v>5350733386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504824079</v>
      </c>
      <c r="E12" s="21">
        <v>3081176058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1201372649</v>
      </c>
      <c r="E14" s="21">
        <v>1982432900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565702385</v>
      </c>
      <c r="E15" s="21">
        <v>1298375230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217345057</v>
      </c>
      <c r="E16" s="21">
        <v>4814392236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148266286</v>
      </c>
      <c r="E17" s="21">
        <v>452354783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59881270379</v>
      </c>
      <c r="E18" s="24">
        <v>108298692951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4269660271</v>
      </c>
      <c r="E19" s="24">
        <v>11577756788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14361683</v>
      </c>
      <c r="E20" s="21">
        <v>29285756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42659461777</v>
      </c>
      <c r="E22" s="19">
        <f>SUM(E23:E38)</f>
        <v>86682990187</v>
      </c>
    </row>
    <row r="23" spans="1:5" s="26" customFormat="1" ht="12.75" x14ac:dyDescent="0.25">
      <c r="A23" s="22"/>
      <c r="B23" s="22"/>
      <c r="C23" s="20" t="s">
        <v>20</v>
      </c>
      <c r="D23" s="24">
        <f>SUM('[1]2EA'!D37)</f>
        <v>18989682027</v>
      </c>
      <c r="E23" s="24">
        <v>43133049567</v>
      </c>
    </row>
    <row r="24" spans="1:5" s="26" customFormat="1" ht="12.75" x14ac:dyDescent="0.25">
      <c r="A24" s="22"/>
      <c r="B24" s="22"/>
      <c r="C24" s="20" t="s">
        <v>21</v>
      </c>
      <c r="D24" s="24">
        <f>SUM('[1]2EA'!D38)</f>
        <v>1736504084</v>
      </c>
      <c r="E24" s="24">
        <v>1944024221</v>
      </c>
    </row>
    <row r="25" spans="1:5" s="26" customFormat="1" ht="12.75" x14ac:dyDescent="0.25">
      <c r="A25" s="22"/>
      <c r="B25" s="22"/>
      <c r="C25" s="20" t="s">
        <v>22</v>
      </c>
      <c r="D25" s="24">
        <f>SUM('[1]2EA'!D39)</f>
        <v>1893833600</v>
      </c>
      <c r="E25" s="24">
        <v>4482713656</v>
      </c>
    </row>
    <row r="26" spans="1:5" s="2" customFormat="1" ht="12.75" x14ac:dyDescent="0.2">
      <c r="A26" s="27"/>
      <c r="B26" s="27"/>
      <c r="C26" s="20" t="s">
        <v>23</v>
      </c>
      <c r="D26" s="21">
        <f>SUM('[1]2EA'!D41)</f>
        <v>683262</v>
      </c>
      <c r="E26" s="21">
        <v>1544765</v>
      </c>
    </row>
    <row r="27" spans="1:5" s="2" customFormat="1" ht="12.75" x14ac:dyDescent="0.2">
      <c r="A27" s="27"/>
      <c r="B27" s="27"/>
      <c r="C27" s="20" t="s">
        <v>24</v>
      </c>
      <c r="D27" s="21">
        <f>SUM('[1]2EA'!D42)</f>
        <v>106289102</v>
      </c>
      <c r="E27" s="21">
        <v>601289201</v>
      </c>
    </row>
    <row r="28" spans="1:5" s="2" customFormat="1" ht="12.75" x14ac:dyDescent="0.2">
      <c r="A28" s="27"/>
      <c r="B28" s="27"/>
      <c r="C28" s="20" t="s">
        <v>25</v>
      </c>
      <c r="D28" s="21">
        <f>SUM('[1]2EA'!D43)</f>
        <v>131911762</v>
      </c>
      <c r="E28" s="21">
        <v>365962875</v>
      </c>
    </row>
    <row r="29" spans="1:5" s="2" customFormat="1" ht="12.75" x14ac:dyDescent="0.2">
      <c r="A29" s="27"/>
      <c r="B29" s="27"/>
      <c r="C29" s="20" t="s">
        <v>26</v>
      </c>
      <c r="D29" s="21">
        <f>SUM('[1]2EA'!D44)</f>
        <v>364928175</v>
      </c>
      <c r="E29" s="21">
        <v>960623315</v>
      </c>
    </row>
    <row r="30" spans="1:5" s="2" customFormat="1" ht="12.75" x14ac:dyDescent="0.2">
      <c r="A30" s="27"/>
      <c r="B30" s="27"/>
      <c r="C30" s="20" t="s">
        <v>27</v>
      </c>
      <c r="D30" s="21">
        <f>SUM('[1]2EA'!D45)</f>
        <v>12134989</v>
      </c>
      <c r="E30" s="21">
        <v>7297065</v>
      </c>
    </row>
    <row r="31" spans="1:5" s="2" customFormat="1" ht="12.75" x14ac:dyDescent="0.2">
      <c r="A31" s="27"/>
      <c r="B31" s="27"/>
      <c r="C31" s="28" t="s">
        <v>28</v>
      </c>
      <c r="D31" s="21">
        <f>SUM('[1]2EA'!D46)</f>
        <v>2207278</v>
      </c>
      <c r="E31" s="21">
        <v>30501533</v>
      </c>
    </row>
    <row r="32" spans="1:5" s="2" customFormat="1" ht="12.75" customHeight="1" x14ac:dyDescent="0.2">
      <c r="A32" s="27"/>
      <c r="B32" s="27"/>
      <c r="C32" s="28" t="s">
        <v>29</v>
      </c>
      <c r="D32" s="21">
        <f>SUM('[1]2EA'!D47)</f>
        <v>0</v>
      </c>
      <c r="E32" s="21">
        <v>0</v>
      </c>
    </row>
    <row r="33" spans="1:8" s="2" customFormat="1" ht="12.75" customHeight="1" x14ac:dyDescent="0.2">
      <c r="A33" s="27"/>
      <c r="B33" s="27"/>
      <c r="C33" s="28" t="s">
        <v>30</v>
      </c>
      <c r="D33" s="21">
        <f>SUM('[1]2EA'!D48)</f>
        <v>0</v>
      </c>
      <c r="E33" s="21">
        <v>0</v>
      </c>
    </row>
    <row r="34" spans="1:8" s="2" customFormat="1" ht="12.75" customHeight="1" x14ac:dyDescent="0.2">
      <c r="A34" s="27"/>
      <c r="B34" s="27"/>
      <c r="C34" s="28" t="s">
        <v>31</v>
      </c>
      <c r="D34" s="21">
        <f>SUM('[1]2EA'!D49)</f>
        <v>0</v>
      </c>
      <c r="E34" s="21">
        <v>0</v>
      </c>
    </row>
    <row r="35" spans="1:8" s="2" customFormat="1" ht="12.75" x14ac:dyDescent="0.2">
      <c r="A35" s="27"/>
      <c r="B35" s="27"/>
      <c r="C35" s="20" t="s">
        <v>32</v>
      </c>
      <c r="D35" s="21">
        <f>SUM('[1]2EA'!D51)</f>
        <v>5702352891</v>
      </c>
      <c r="E35" s="21">
        <v>9676359533</v>
      </c>
    </row>
    <row r="36" spans="1:8" s="2" customFormat="1" ht="12.75" x14ac:dyDescent="0.2">
      <c r="A36" s="27"/>
      <c r="B36" s="27"/>
      <c r="C36" s="20" t="s">
        <v>33</v>
      </c>
      <c r="D36" s="21">
        <f>SUM('[1]2EA'!D52)</f>
        <v>12432776754</v>
      </c>
      <c r="E36" s="21">
        <v>20155987756</v>
      </c>
    </row>
    <row r="37" spans="1:8" s="2" customFormat="1" ht="12.75" customHeight="1" x14ac:dyDescent="0.2">
      <c r="A37" s="27"/>
      <c r="B37" s="27"/>
      <c r="C37" s="20" t="s">
        <v>34</v>
      </c>
      <c r="D37" s="21">
        <f>SUM('[1]2EA'!D53)</f>
        <v>0</v>
      </c>
      <c r="E37" s="21">
        <v>0</v>
      </c>
    </row>
    <row r="38" spans="1:8" s="2" customFormat="1" ht="12.75" x14ac:dyDescent="0.2">
      <c r="A38" s="29"/>
      <c r="B38" s="29"/>
      <c r="C38" s="30" t="s">
        <v>35</v>
      </c>
      <c r="D38" s="21">
        <f>SUM('[1]2EA'!D60+'[1]2EA'!D65)</f>
        <v>1286157853</v>
      </c>
      <c r="E38" s="21">
        <v>5323636700</v>
      </c>
    </row>
    <row r="39" spans="1:8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8" s="3" customFormat="1" x14ac:dyDescent="0.25">
      <c r="A40" s="14" t="s">
        <v>36</v>
      </c>
      <c r="B40" s="15"/>
      <c r="C40" s="15"/>
      <c r="D40" s="31">
        <f>SUM(D10-D22)</f>
        <v>25458379197</v>
      </c>
      <c r="E40" s="31">
        <f>SUM(E10-E22)</f>
        <v>50202209901</v>
      </c>
      <c r="F40" s="25"/>
      <c r="G40" s="32"/>
    </row>
    <row r="41" spans="1:8" s="3" customFormat="1" x14ac:dyDescent="0.25">
      <c r="A41" s="17"/>
      <c r="B41" s="17"/>
      <c r="C41" s="17"/>
      <c r="D41" s="13"/>
      <c r="E41" s="13"/>
      <c r="F41" s="2"/>
      <c r="H41" s="33"/>
    </row>
    <row r="42" spans="1:8" s="2" customFormat="1" x14ac:dyDescent="0.2">
      <c r="A42" s="14" t="s">
        <v>37</v>
      </c>
      <c r="B42" s="15"/>
      <c r="C42" s="15"/>
      <c r="D42" s="16"/>
      <c r="E42" s="16"/>
    </row>
    <row r="43" spans="1:8" s="2" customFormat="1" x14ac:dyDescent="0.2">
      <c r="A43" s="34"/>
      <c r="B43" s="22"/>
      <c r="C43" s="22"/>
      <c r="D43" s="35"/>
      <c r="E43" s="35"/>
    </row>
    <row r="44" spans="1:8" s="2" customFormat="1" ht="12.75" x14ac:dyDescent="0.2">
      <c r="A44" s="18"/>
      <c r="B44" s="18" t="s">
        <v>8</v>
      </c>
      <c r="C44" s="18"/>
      <c r="D44" s="19">
        <f>SUM(D45:D47)</f>
        <v>31236365239</v>
      </c>
      <c r="E44" s="19">
        <f>SUM(E45:E47)</f>
        <v>8971837114</v>
      </c>
    </row>
    <row r="45" spans="1:8" s="2" customFormat="1" ht="12.75" x14ac:dyDescent="0.2">
      <c r="A45" s="20"/>
      <c r="B45" s="20"/>
      <c r="C45" s="20" t="s">
        <v>38</v>
      </c>
      <c r="D45" s="21">
        <v>1503000</v>
      </c>
      <c r="E45" s="21">
        <v>0</v>
      </c>
      <c r="F45" s="36"/>
      <c r="G45" s="36"/>
    </row>
    <row r="46" spans="1:8" s="2" customFormat="1" ht="12.75" x14ac:dyDescent="0.2">
      <c r="A46" s="20"/>
      <c r="B46" s="20"/>
      <c r="C46" s="20" t="s">
        <v>39</v>
      </c>
      <c r="D46" s="21">
        <v>19284186</v>
      </c>
      <c r="E46" s="21">
        <v>13583445</v>
      </c>
      <c r="F46" s="37"/>
      <c r="G46" s="37"/>
    </row>
    <row r="47" spans="1:8" s="2" customFormat="1" ht="12.75" x14ac:dyDescent="0.2">
      <c r="A47" s="20"/>
      <c r="B47" s="20"/>
      <c r="C47" s="20" t="s">
        <v>40</v>
      </c>
      <c r="D47" s="21">
        <v>31215578053</v>
      </c>
      <c r="E47" s="21">
        <v>8958253669</v>
      </c>
      <c r="F47" s="36"/>
      <c r="G47" s="36"/>
    </row>
    <row r="48" spans="1:8" s="2" customFormat="1" ht="5.0999999999999996" customHeight="1" x14ac:dyDescent="0.2">
      <c r="A48" s="27"/>
      <c r="B48" s="27"/>
      <c r="C48" s="27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51763994007</v>
      </c>
      <c r="E49" s="19">
        <f>SUM(E50:E52)</f>
        <v>55682574816</v>
      </c>
    </row>
    <row r="50" spans="1:7" s="2" customFormat="1" ht="12.75" x14ac:dyDescent="0.2">
      <c r="A50" s="20"/>
      <c r="B50" s="20"/>
      <c r="C50" s="20" t="s">
        <v>38</v>
      </c>
      <c r="D50" s="21">
        <v>589248850</v>
      </c>
      <c r="E50" s="21">
        <v>4148453641</v>
      </c>
    </row>
    <row r="51" spans="1:7" s="2" customFormat="1" ht="12.75" x14ac:dyDescent="0.2">
      <c r="A51" s="20"/>
      <c r="B51" s="20"/>
      <c r="C51" s="20" t="s">
        <v>39</v>
      </c>
      <c r="D51" s="21">
        <v>30479825</v>
      </c>
      <c r="E51" s="21">
        <v>411860048</v>
      </c>
    </row>
    <row r="52" spans="1:7" s="2" customFormat="1" ht="12.75" x14ac:dyDescent="0.2">
      <c r="A52" s="20"/>
      <c r="B52" s="20"/>
      <c r="C52" s="20" t="s">
        <v>41</v>
      </c>
      <c r="D52" s="21">
        <v>51144265332</v>
      </c>
      <c r="E52" s="21">
        <v>51122261127</v>
      </c>
    </row>
    <row r="53" spans="1:7" s="3" customFormat="1" ht="5.0999999999999996" customHeight="1" x14ac:dyDescent="0.25">
      <c r="A53" s="38"/>
      <c r="B53" s="38"/>
      <c r="C53" s="38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1">
        <f>SUM(D44-D49)</f>
        <v>-20527628768</v>
      </c>
      <c r="E54" s="31">
        <f>SUM(E44-E49)</f>
        <v>-46710737702</v>
      </c>
      <c r="F54" s="25"/>
      <c r="G54" s="32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4"/>
      <c r="B57" s="22"/>
      <c r="C57" s="22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37267425</v>
      </c>
      <c r="E58" s="19">
        <f>SUM(E61:E63)</f>
        <v>876943922</v>
      </c>
    </row>
    <row r="59" spans="1:7" s="2" customFormat="1" ht="5.0999999999999996" customHeight="1" x14ac:dyDescent="0.2">
      <c r="B59" s="22"/>
      <c r="C59" s="22"/>
      <c r="D59" s="39"/>
      <c r="E59" s="39"/>
    </row>
    <row r="60" spans="1:7" s="2" customFormat="1" ht="12.75" x14ac:dyDescent="0.2">
      <c r="B60" s="20"/>
      <c r="C60" s="20" t="s">
        <v>44</v>
      </c>
      <c r="D60" s="39">
        <f>SUM(D61)</f>
        <v>-182802582</v>
      </c>
      <c r="E60" s="39">
        <f>SUM(E61:E61)</f>
        <v>-333971414</v>
      </c>
    </row>
    <row r="61" spans="1:7" s="2" customFormat="1" ht="12.75" x14ac:dyDescent="0.2">
      <c r="B61" s="22"/>
      <c r="C61" s="20" t="s">
        <v>45</v>
      </c>
      <c r="D61" s="21">
        <v>-182802582</v>
      </c>
      <c r="E61" s="21">
        <v>-333971414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v>220070007</v>
      </c>
      <c r="E63" s="21">
        <v>1210915336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2311003437</v>
      </c>
      <c r="E65" s="19">
        <f>E66+E70</f>
        <v>1938204276</v>
      </c>
    </row>
    <row r="66" spans="1:7" s="2" customFormat="1" ht="12.75" x14ac:dyDescent="0.2">
      <c r="A66" s="20"/>
      <c r="C66" s="20" t="s">
        <v>48</v>
      </c>
      <c r="D66" s="39">
        <f>SUM(D68:D68)</f>
        <v>728453754</v>
      </c>
      <c r="E66" s="39">
        <f>SUM(E68:E68)</f>
        <v>1576112222</v>
      </c>
    </row>
    <row r="67" spans="1:7" s="2" customFormat="1" ht="5.0999999999999996" customHeight="1" x14ac:dyDescent="0.2">
      <c r="A67" s="20"/>
      <c r="B67" s="20"/>
      <c r="C67" s="20"/>
      <c r="D67" s="39"/>
      <c r="E67" s="39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728453754</v>
      </c>
      <c r="E68" s="21">
        <v>1576112222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v>1582549683</v>
      </c>
      <c r="E70" s="21">
        <v>362092054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1">
        <f>D58-D65</f>
        <v>-2273736012</v>
      </c>
      <c r="E72" s="31">
        <f>E58-E65</f>
        <v>-1061260354</v>
      </c>
      <c r="F72" s="25"/>
      <c r="G72" s="32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40" t="s">
        <v>51</v>
      </c>
      <c r="B74" s="41"/>
      <c r="C74" s="41"/>
      <c r="D74" s="42">
        <f>D40+D54+D72</f>
        <v>2657014417</v>
      </c>
      <c r="E74" s="42">
        <f>E40+E54+E72</f>
        <v>2430211845</v>
      </c>
      <c r="F74" s="2"/>
    </row>
    <row r="75" spans="1:7" s="2" customFormat="1" ht="15.75" thickBot="1" x14ac:dyDescent="0.25">
      <c r="A75" s="43" t="s">
        <v>52</v>
      </c>
      <c r="B75" s="44"/>
      <c r="C75" s="44"/>
      <c r="D75" s="45">
        <f>SUM('[1]1ESF'!C14)</f>
        <v>14097848367</v>
      </c>
      <c r="E75" s="45">
        <v>11667636522</v>
      </c>
    </row>
    <row r="76" spans="1:7" s="2" customFormat="1" x14ac:dyDescent="0.2">
      <c r="A76" s="46" t="s">
        <v>53</v>
      </c>
      <c r="B76" s="47"/>
      <c r="C76" s="47"/>
      <c r="D76" s="48">
        <f>SUM('[1]1ESF'!B14)</f>
        <v>16754862784</v>
      </c>
      <c r="E76" s="48">
        <v>14097848367</v>
      </c>
    </row>
    <row r="77" spans="1:7" s="3" customFormat="1" ht="4.5" customHeight="1" x14ac:dyDescent="0.25">
      <c r="A77" s="49"/>
      <c r="B77" s="49"/>
      <c r="C77" s="49"/>
      <c r="D77" s="50"/>
      <c r="E77" s="50"/>
      <c r="F77" s="2"/>
    </row>
    <row r="78" spans="1:7" s="3" customFormat="1" ht="12.75" customHeight="1" x14ac:dyDescent="0.25">
      <c r="A78" s="51" t="s">
        <v>54</v>
      </c>
      <c r="B78" s="52"/>
      <c r="C78" s="52"/>
      <c r="D78" s="33"/>
      <c r="E78" s="33"/>
      <c r="F78" s="2"/>
    </row>
    <row r="79" spans="1:7" s="54" customFormat="1" x14ac:dyDescent="0.25">
      <c r="A79" s="3"/>
      <c r="B79" s="3"/>
      <c r="C79" s="3"/>
      <c r="D79" s="53"/>
      <c r="E79" s="53"/>
      <c r="F79" s="2"/>
      <c r="G79" s="3"/>
    </row>
    <row r="80" spans="1:7" s="54" customFormat="1" x14ac:dyDescent="0.25">
      <c r="A80" s="3"/>
      <c r="B80" s="3"/>
      <c r="C80" s="3"/>
      <c r="D80" s="53"/>
      <c r="E80" s="53"/>
      <c r="F80" s="2"/>
      <c r="G80" s="3"/>
    </row>
    <row r="81" spans="4:6" x14ac:dyDescent="0.25">
      <c r="D81" s="53"/>
      <c r="E81" s="53"/>
      <c r="F81" s="2"/>
    </row>
    <row r="82" spans="4:6" x14ac:dyDescent="0.25">
      <c r="D82" s="53"/>
      <c r="E82" s="53"/>
      <c r="F82" s="2"/>
    </row>
    <row r="83" spans="4:6" x14ac:dyDescent="0.25">
      <c r="D83" s="53"/>
      <c r="E83" s="53"/>
      <c r="F83" s="2"/>
    </row>
    <row r="84" spans="4:6" x14ac:dyDescent="0.25">
      <c r="D84" s="53"/>
      <c r="E84" s="53"/>
      <c r="F84" s="2"/>
    </row>
    <row r="85" spans="4:6" x14ac:dyDescent="0.25">
      <c r="D85" s="53"/>
      <c r="E85" s="53"/>
      <c r="F85" s="2"/>
    </row>
    <row r="86" spans="4:6" x14ac:dyDescent="0.25">
      <c r="D86" s="53"/>
      <c r="E86" s="53"/>
      <c r="F86" s="2"/>
    </row>
    <row r="87" spans="4:6" x14ac:dyDescent="0.25">
      <c r="D87" s="53"/>
      <c r="E87" s="53"/>
      <c r="F87" s="2"/>
    </row>
    <row r="88" spans="4:6" x14ac:dyDescent="0.25">
      <c r="E88" s="5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2024-08-08T19:25:10Z</dcterms:created>
  <dcterms:modified xsi:type="dcterms:W3CDTF">2024-08-08T19:25:11Z</dcterms:modified>
</cp:coreProperties>
</file>