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F68F6A3A-1943-480C-9FAC-1DDC5FCB1823}" xr6:coauthVersionLast="40" xr6:coauthVersionMax="40" xr10:uidLastSave="{00000000-0000-0000-0000-000000000000}"/>
  <bookViews>
    <workbookView xWindow="0" yWindow="0" windowWidth="25200" windowHeight="11175" xr2:uid="{9F5CADE0-5F5C-41E6-A0FD-77DAEC17DE12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'28 DEUDA-LDF2'!$A$1:$I$43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8" i="1"/>
  <c r="G27" i="1"/>
  <c r="I26" i="1"/>
  <c r="H26" i="1"/>
  <c r="G26" i="1"/>
  <c r="F26" i="1"/>
  <c r="E26" i="1"/>
  <c r="D26" i="1"/>
  <c r="C26" i="1"/>
  <c r="G22" i="1"/>
  <c r="C22" i="1"/>
  <c r="G20" i="1"/>
  <c r="F20" i="1"/>
  <c r="C20" i="1"/>
  <c r="F19" i="1"/>
  <c r="G19" i="1" s="1"/>
  <c r="C19" i="1"/>
  <c r="F18" i="1"/>
  <c r="C18" i="1"/>
  <c r="G18" i="1" s="1"/>
  <c r="I17" i="1"/>
  <c r="H17" i="1"/>
  <c r="F17" i="1"/>
  <c r="E17" i="1"/>
  <c r="D17" i="1"/>
  <c r="G15" i="1"/>
  <c r="E15" i="1"/>
  <c r="C15" i="1"/>
  <c r="E14" i="1"/>
  <c r="E12" i="1" s="1"/>
  <c r="E10" i="1" s="1"/>
  <c r="E24" i="1" s="1"/>
  <c r="C14" i="1"/>
  <c r="G14" i="1" s="1"/>
  <c r="I13" i="1"/>
  <c r="I12" i="1" s="1"/>
  <c r="I10" i="1" s="1"/>
  <c r="I24" i="1" s="1"/>
  <c r="H13" i="1"/>
  <c r="G13" i="1"/>
  <c r="G12" i="1" s="1"/>
  <c r="E13" i="1"/>
  <c r="C13" i="1"/>
  <c r="C12" i="1" s="1"/>
  <c r="H12" i="1"/>
  <c r="H10" i="1" s="1"/>
  <c r="H24" i="1" s="1"/>
  <c r="F12" i="1"/>
  <c r="F10" i="1" s="1"/>
  <c r="F24" i="1" s="1"/>
  <c r="D12" i="1"/>
  <c r="D10" i="1" s="1"/>
  <c r="D24" i="1" s="1"/>
  <c r="A5" i="1"/>
  <c r="G17" i="1" l="1"/>
  <c r="G10" i="1"/>
  <c r="G24" i="1" s="1"/>
  <c r="C17" i="1"/>
  <c r="C10" i="1" s="1"/>
  <c r="C24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<sst xmlns="http://schemas.openxmlformats.org/spreadsheetml/2006/main" count="42" uniqueCount="39">
  <si>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</si>
  <si>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GOBIERNO ESTATAL</t>
  </si>
  <si>
    <t>INFORME ANALÍTICO DE LA DEUDA PÚBLICA Y OTROS PASIVOS CONSOLIDADO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</si>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</sst>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7" fillId="3" borderId="0" xfId="1" applyFont="1" applyFill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4" fillId="5" borderId="0" xfId="1" applyNumberFormat="1" applyFont="1" applyFill="1"/>
    <xf numFmtId="0" fontId="8" fillId="0" borderId="5" xfId="1" applyFont="1" applyBorder="1" applyAlignment="1">
      <alignment horizontal="left" vertical="center"/>
    </xf>
    <xf numFmtId="0" fontId="8" fillId="0" borderId="5" xfId="1" applyFont="1" applyBorder="1" applyAlignment="1">
      <alignment vertical="center"/>
    </xf>
    <xf numFmtId="164" fontId="8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Border="1"/>
    <xf numFmtId="0" fontId="11" fillId="0" borderId="0" xfId="2" applyFont="1" applyAlignment="1">
      <alignment horizontal="left" vertical="top"/>
    </xf>
    <xf numFmtId="164" fontId="8" fillId="0" borderId="0" xfId="2" applyNumberFormat="1" applyAlignment="1">
      <alignment vertical="top"/>
    </xf>
    <xf numFmtId="164" fontId="13" fillId="0" borderId="0" xfId="2" applyNumberFormat="1" applyFont="1" applyAlignment="1">
      <alignment vertical="top"/>
    </xf>
    <xf numFmtId="0" fontId="13" fillId="0" borderId="0" xfId="2" applyFont="1" applyAlignment="1">
      <alignment vertical="top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62D496E0-8787-4B05-A394-D4F645358D20}"/>
    <cellStyle name="Normal 17" xfId="3" xr:uid="{0563682E-DC0D-4EE5-87C8-D2F54A8EC7AF}"/>
    <cellStyle name="Normal 18" xfId="1" xr:uid="{DA463630-6EF6-4F28-98CE-04D5A56099E3}"/>
    <cellStyle name="Normal 2 2" xfId="2" xr:uid="{9F80A89E-0C5A-424D-83AF-180DAC735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1FA85D6-A9AB-4BF8-B670-241C86AE70E4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GOBIERN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20%20ARCHIVOS%20VINCULADOS%20(G.ESTATAL)%20JUN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30 DE JUNIO DE 2024</v>
          </cell>
        </row>
        <row r="55">
          <cell r="D55">
            <v>721205926</v>
          </cell>
        </row>
        <row r="56">
          <cell r="D56">
            <v>0</v>
          </cell>
        </row>
        <row r="57">
          <cell r="D57">
            <v>7247828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238152270</v>
          </cell>
        </row>
        <row r="20">
          <cell r="F20">
            <v>0</v>
          </cell>
          <cell r="G20">
            <v>0</v>
          </cell>
        </row>
        <row r="22">
          <cell r="F22">
            <v>0</v>
          </cell>
          <cell r="G22">
            <v>0</v>
          </cell>
        </row>
        <row r="40">
          <cell r="F40">
            <v>12688649408</v>
          </cell>
        </row>
        <row r="46">
          <cell r="F46">
            <v>0</v>
          </cell>
        </row>
        <row r="48">
          <cell r="F48">
            <v>0</v>
          </cell>
        </row>
        <row r="63">
          <cell r="F63">
            <v>8493595742</v>
          </cell>
          <cell r="G63">
            <v>7131116066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1ESF P.ECSF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2D36-CD1A-4B6E-A55C-209926B293C1}">
  <sheetPr>
    <tabColor theme="0" tint="-0.14999847407452621"/>
    <pageSetUpPr fitToPage="1"/>
  </sheetPr>
  <dimension ref="A1:L65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5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JUNIO DE 2024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SUM(C12+C17)</f>
        <v>12688649408</v>
      </c>
      <c r="D10" s="18">
        <f t="shared" ref="D10:I10" si="0">SUM(D12+D17)</f>
        <v>0</v>
      </c>
      <c r="E10" s="18">
        <f t="shared" si="0"/>
        <v>182802582</v>
      </c>
      <c r="F10" s="18">
        <f t="shared" si="0"/>
        <v>0</v>
      </c>
      <c r="G10" s="18">
        <f t="shared" si="0"/>
        <v>12505846826</v>
      </c>
      <c r="H10" s="18">
        <f t="shared" si="0"/>
        <v>721205926</v>
      </c>
      <c r="I10" s="18">
        <f t="shared" si="0"/>
        <v>7247828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13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182802582</v>
      </c>
      <c r="F12" s="25">
        <f t="shared" si="1"/>
        <v>420954852</v>
      </c>
      <c r="G12" s="25">
        <f t="shared" si="1"/>
        <v>238152270</v>
      </c>
      <c r="H12" s="25">
        <f t="shared" si="1"/>
        <v>721205926</v>
      </c>
      <c r="I12" s="25">
        <f t="shared" si="1"/>
        <v>7247828</v>
      </c>
      <c r="J12" s="19"/>
      <c r="K12" s="19"/>
      <c r="L12" s="19"/>
    </row>
    <row r="13" spans="1:12" s="13" customFormat="1" ht="15" customHeight="1" x14ac:dyDescent="0.2">
      <c r="A13" s="26"/>
      <c r="B13" s="27" t="s">
        <v>14</v>
      </c>
      <c r="C13" s="28">
        <f>SUM('[1]7 EADyOP'!F13)</f>
        <v>0</v>
      </c>
      <c r="D13" s="28">
        <v>0</v>
      </c>
      <c r="E13" s="28">
        <f>F13-'[1]7 EADyOP'!G13</f>
        <v>182802582</v>
      </c>
      <c r="F13" s="28">
        <v>420954852</v>
      </c>
      <c r="G13" s="28">
        <f>SUM(C13+D13-E13+F13)</f>
        <v>238152270</v>
      </c>
      <c r="H13" s="28">
        <f>'[1]2EA'!D55</f>
        <v>721205926</v>
      </c>
      <c r="I13" s="28">
        <f>SUM('[1]2EA'!D56:D59)</f>
        <v>7247828</v>
      </c>
      <c r="J13" s="19"/>
      <c r="K13" s="19"/>
      <c r="L13" s="19"/>
    </row>
    <row r="14" spans="1:12" s="13" customFormat="1" ht="15" customHeight="1" x14ac:dyDescent="0.2">
      <c r="A14" s="26"/>
      <c r="B14" s="27" t="s">
        <v>15</v>
      </c>
      <c r="C14" s="28">
        <f>SUM('[1]7 EADyOP'!F20)</f>
        <v>0</v>
      </c>
      <c r="D14" s="28">
        <v>0</v>
      </c>
      <c r="E14" s="28">
        <f>F14-'[1]7 EADyOP'!G20</f>
        <v>0</v>
      </c>
      <c r="F14" s="28">
        <v>0</v>
      </c>
      <c r="G14" s="28">
        <f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16</v>
      </c>
      <c r="C15" s="28">
        <f>SUM('[1]7 EADyOP'!F22)</f>
        <v>0</v>
      </c>
      <c r="D15" s="28">
        <v>0</v>
      </c>
      <c r="E15" s="28">
        <f>F15-'[1]7 EADyOP'!G22</f>
        <v>0</v>
      </c>
      <c r="F15" s="28">
        <v>0</v>
      </c>
      <c r="G15" s="28">
        <f>SUM(C15+D15-E15+F15)</f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17</v>
      </c>
      <c r="B17" s="24"/>
      <c r="C17" s="25">
        <f>SUM(C18:C20)</f>
        <v>12688649408</v>
      </c>
      <c r="D17" s="25">
        <f t="shared" ref="D17:I17" si="2">SUM(D18:D20)</f>
        <v>0</v>
      </c>
      <c r="E17" s="25">
        <f t="shared" si="2"/>
        <v>0</v>
      </c>
      <c r="F17" s="25">
        <f t="shared" si="2"/>
        <v>-420954852</v>
      </c>
      <c r="G17" s="25">
        <f t="shared" si="2"/>
        <v>12267694556</v>
      </c>
      <c r="H17" s="25">
        <f t="shared" si="2"/>
        <v>0</v>
      </c>
      <c r="I17" s="25">
        <f t="shared" si="2"/>
        <v>0</v>
      </c>
    </row>
    <row r="18" spans="1:9" s="13" customFormat="1" ht="15" customHeight="1" x14ac:dyDescent="0.2">
      <c r="A18" s="26"/>
      <c r="B18" s="27" t="s">
        <v>14</v>
      </c>
      <c r="C18" s="28">
        <f>SUM('[1]7 EADyOP'!F40)</f>
        <v>12688649408</v>
      </c>
      <c r="D18" s="28">
        <v>0</v>
      </c>
      <c r="E18" s="28">
        <v>0</v>
      </c>
      <c r="F18" s="28">
        <f>-F13</f>
        <v>-420954852</v>
      </c>
      <c r="G18" s="28">
        <f>SUM(C18+D18-E18+F18)</f>
        <v>12267694556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15</v>
      </c>
      <c r="C19" s="28">
        <f>SUM('[1]7 EADyOP'!F46)</f>
        <v>0</v>
      </c>
      <c r="D19" s="28">
        <v>0</v>
      </c>
      <c r="E19" s="28">
        <v>0</v>
      </c>
      <c r="F19" s="28">
        <f>-F14</f>
        <v>0</v>
      </c>
      <c r="G19" s="28">
        <f>SUM(C19+D19-E19+F19)</f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16</v>
      </c>
      <c r="C20" s="28">
        <f>SUM('[1]7 EADyOP'!F48)</f>
        <v>0</v>
      </c>
      <c r="D20" s="28">
        <v>0</v>
      </c>
      <c r="E20" s="28">
        <v>0</v>
      </c>
      <c r="F20" s="28">
        <f>-F15</f>
        <v>0</v>
      </c>
      <c r="G20" s="28">
        <f>SUM(C20+D20-E20+F20)</f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18</v>
      </c>
      <c r="B22" s="24"/>
      <c r="C22" s="25">
        <f>SUM('[1]7 EADyOP'!F63)</f>
        <v>8493595742</v>
      </c>
      <c r="D22" s="31"/>
      <c r="E22" s="31"/>
      <c r="F22" s="25"/>
      <c r="G22" s="25">
        <f>'[1]7 EADyOP'!G63</f>
        <v>7131116066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19</v>
      </c>
      <c r="B24" s="32"/>
      <c r="C24" s="18">
        <f>SUM(C10+C22)</f>
        <v>21182245150</v>
      </c>
      <c r="D24" s="18">
        <f>D10</f>
        <v>0</v>
      </c>
      <c r="E24" s="18">
        <f>E10</f>
        <v>182802582</v>
      </c>
      <c r="F24" s="18">
        <f>SUM(F10+F22)</f>
        <v>0</v>
      </c>
      <c r="G24" s="18">
        <f>SUM(G10+G22)</f>
        <v>19636962892</v>
      </c>
      <c r="H24" s="18">
        <f>SUM(H10+H22)</f>
        <v>721205926</v>
      </c>
      <c r="I24" s="18">
        <f>SUM(I10+I22)</f>
        <v>7247828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20</v>
      </c>
      <c r="B26" s="24"/>
      <c r="C26" s="25">
        <f t="shared" ref="C26:I26" si="3">SUM(C27:C29)</f>
        <v>0</v>
      </c>
      <c r="D26" s="25">
        <f t="shared" si="3"/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</row>
    <row r="27" spans="1:9" s="13" customFormat="1" ht="12.75" x14ac:dyDescent="0.2">
      <c r="A27" s="33" t="s">
        <v>21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22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23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>SUM(C29+D29-E29+F29)</f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24</v>
      </c>
      <c r="B31" s="24"/>
      <c r="C31" s="25">
        <f t="shared" ref="C31:I31" si="4">SUM(C32:C34)</f>
        <v>0</v>
      </c>
      <c r="D31" s="25">
        <f t="shared" si="4"/>
        <v>0</v>
      </c>
      <c r="E31" s="25">
        <f t="shared" si="4"/>
        <v>0</v>
      </c>
      <c r="F31" s="25">
        <f t="shared" si="4"/>
        <v>0</v>
      </c>
      <c r="G31" s="25">
        <f t="shared" si="4"/>
        <v>0</v>
      </c>
      <c r="H31" s="25">
        <f t="shared" si="4"/>
        <v>0</v>
      </c>
      <c r="I31" s="25">
        <f t="shared" si="4"/>
        <v>0</v>
      </c>
    </row>
    <row r="32" spans="1:9" s="13" customFormat="1" ht="15" customHeight="1" x14ac:dyDescent="0.2">
      <c r="A32" s="33" t="s">
        <v>25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26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27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34" t="s">
        <v>28</v>
      </c>
      <c r="B36" s="34"/>
      <c r="C36" s="34"/>
      <c r="D36" s="35"/>
      <c r="E36" s="9" t="s">
        <v>29</v>
      </c>
      <c r="F36" s="9" t="s">
        <v>30</v>
      </c>
      <c r="G36" s="9" t="s">
        <v>31</v>
      </c>
      <c r="H36" s="9" t="s">
        <v>32</v>
      </c>
      <c r="I36" s="10" t="s">
        <v>33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34</v>
      </c>
      <c r="B38" s="24"/>
      <c r="C38" s="36"/>
      <c r="D38" s="36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35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36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37</v>
      </c>
      <c r="B41" s="27"/>
      <c r="C41" s="12"/>
      <c r="D41" s="12"/>
      <c r="E41" s="28">
        <v>0</v>
      </c>
      <c r="F41" s="28"/>
      <c r="G41" s="28"/>
      <c r="H41" s="28">
        <v>0</v>
      </c>
      <c r="I41" s="28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44" customFormat="1" ht="12.75" x14ac:dyDescent="0.25">
      <c r="A43" s="41" t="s">
        <v>38</v>
      </c>
      <c r="B43" s="41"/>
      <c r="C43" s="41"/>
      <c r="D43" s="41"/>
      <c r="E43" s="41"/>
      <c r="F43" s="41"/>
      <c r="G43" s="42"/>
      <c r="H43" s="43"/>
      <c r="I43" s="43"/>
    </row>
    <row r="44" spans="1:9" s="45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6"/>
      <c r="G59" s="46"/>
      <c r="H59" s="46"/>
      <c r="I59" s="46"/>
    </row>
    <row r="60" spans="1:9" x14ac:dyDescent="0.25">
      <c r="A60" s="47"/>
      <c r="B60" s="47"/>
      <c r="C60" s="47"/>
      <c r="D60" s="11"/>
      <c r="E60" s="11"/>
      <c r="F60" s="46"/>
      <c r="G60" s="46"/>
      <c r="H60" s="46"/>
      <c r="I60" s="46"/>
    </row>
    <row r="65" spans="1:9" ht="16.5" x14ac:dyDescent="0.25">
      <c r="A65" s="48"/>
      <c r="B65" s="48"/>
      <c r="C65" s="49"/>
      <c r="D65" s="49"/>
      <c r="E65" s="49"/>
      <c r="F65" s="49"/>
      <c r="G65" s="49"/>
      <c r="H65" s="49"/>
      <c r="I65" s="49"/>
    </row>
  </sheetData>
  <mergeCells count="12">
    <mergeCell ref="A7:B7"/>
    <mergeCell ref="A36:D36"/>
    <mergeCell ref="A43:F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2024-08-08T19:25:13Z</dcterms:created>
  <dcterms:modified xsi:type="dcterms:W3CDTF">2024-08-08T19:25:13Z</dcterms:modified>
</cp:coreProperties>
</file>