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97654839-106B-434D-A0DB-8FBC53A0C80D}" xr6:coauthVersionLast="40" xr6:coauthVersionMax="40" xr10:uidLastSave="{00000000-0000-0000-0000-000000000000}"/>
  <bookViews>
    <workbookView xWindow="0" yWindow="0" windowWidth="25200" windowHeight="11175" xr2:uid="{E40D1B8A-97BA-4BD8-A282-6C7FC1EBAD89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8" i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D50" i="1" s="1"/>
  <c r="G50" i="1" s="1"/>
  <c r="D51" i="1"/>
  <c r="G51" i="1" s="1"/>
  <c r="F50" i="1"/>
  <c r="E50" i="1"/>
  <c r="C50" i="1"/>
  <c r="B50" i="1"/>
  <c r="D49" i="1"/>
  <c r="G49" i="1" s="1"/>
  <c r="D48" i="1"/>
  <c r="G48" i="1" s="1"/>
  <c r="F47" i="1"/>
  <c r="E47" i="1"/>
  <c r="D47" i="1"/>
  <c r="G47" i="1" s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E11" i="1" s="1"/>
  <c r="E67" i="1" s="1"/>
  <c r="E70" i="1" s="1"/>
  <c r="D13" i="1"/>
  <c r="G13" i="1" s="1"/>
  <c r="C13" i="1"/>
  <c r="B13" i="1"/>
  <c r="F11" i="1"/>
  <c r="F67" i="1" s="1"/>
  <c r="F70" i="1" s="1"/>
  <c r="C11" i="1"/>
  <c r="C67" i="1" s="1"/>
  <c r="C70" i="1" s="1"/>
  <c r="B11" i="1"/>
  <c r="B67" i="1" s="1"/>
  <c r="B70" i="1" l="1"/>
  <c r="D67" i="1"/>
  <c r="D70" i="1" s="1"/>
  <c r="G52" i="1"/>
  <c r="D11" i="1"/>
  <c r="G11" i="1" s="1"/>
</calcChain>
</file>

<file path=xl/sharedStrings.xml><?xml version="1.0" encoding="utf-8"?>
<sst xmlns="http://schemas.openxmlformats.org/spreadsheetml/2006/main" count="69" uniqueCount="68">
  <si>
    <t>GOBIERNO CONSTITUCIONAL DEL ESTADO DE CHIAPAS</t>
  </si>
  <si>
    <t>GOBIERNO ESTATAL</t>
  </si>
  <si>
    <t>ESTADO ANALÍTICO DEL EJERCICIO DEL PRESUPUESTO DE EGRESOS</t>
  </si>
  <si>
    <t>EN CLASIFICACIÓN ADMINISTRATIVA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</si>
  <si>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</si>
  <si>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</si>
  <si>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</si>
  <si>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</si>
  <si>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</si>
  <si>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</si>
  <si>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</si>
  <si>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</si>
  <si>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</si>
  <si>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</si>
  <si>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</si>
  <si>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</si>
  <si>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</si>
  <si>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</si>
  <si>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</si>
  <si>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</si>
  <si>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</si>
  <si>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</si>
  <si>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</si>
  <si>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</si>
  <si>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</si>
  <si>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</si>
  <si>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</si>
  <si>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</si>
  <si>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</si>
  <si>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</si>
  <si>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</si>
  <si>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</si>
  <si>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</si>
  <si>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</si>
  <si>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</si>
  <si>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</si>
  <si>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</si>
  <si>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</si>
  <si>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</si>
  <si>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</si>
  <si>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</si>
  <si>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Educación Estatal</t>
  </si>
  <si>
    <t>Educación Federalizada</t>
  </si>
  <si>
    <t>Instituto de Formación Policial</t>
  </si>
  <si>
    <t>Instituto de Evaluación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</si>
  <si>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</si>
  <si>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</si>
  <si>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</si>
  <si>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</si>
  <si>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</si>
  <si>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</si>
  <si>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</si>
  <si>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</si>
  <si>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</si>
  <si>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</si>
  <si>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</si>
  <si>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</si>
  <si>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</si>
  <si>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</si>
  <si>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</si>
  <si>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</si>
  <si>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</si>
  <si>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</si>
  <si>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</si>
  <si>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</si>
  <si>
    <t>ENTIDADES 1</t>
  </si>
  <si>
    <t>ENTIDADES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</si>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</sst>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4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 applyAlignment="1">
      <alignment vertical="top"/>
    </xf>
    <xf numFmtId="164" fontId="10" fillId="0" borderId="0" xfId="1" applyNumberFormat="1" applyFont="1" applyAlignment="1">
      <alignment horizontal="right" vertical="top"/>
    </xf>
    <xf numFmtId="164" fontId="10" fillId="0" borderId="0" xfId="1" applyNumberFormat="1" applyFont="1"/>
    <xf numFmtId="0" fontId="10" fillId="5" borderId="0" xfId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right" vertical="center"/>
    </xf>
    <xf numFmtId="164" fontId="10" fillId="5" borderId="0" xfId="1" applyNumberFormat="1" applyFont="1" applyFill="1" applyAlignment="1">
      <alignment horizontal="right" vertical="center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2" fillId="0" borderId="0" xfId="3" applyNumberFormat="1" applyAlignment="1">
      <alignment horizontal="right" vertical="top"/>
    </xf>
    <xf numFmtId="164" fontId="12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2" fillId="0" borderId="0" xfId="1" applyNumberFormat="1" applyFont="1" applyAlignment="1">
      <alignment horizontal="right"/>
    </xf>
    <xf numFmtId="164" fontId="12" fillId="6" borderId="0" xfId="1" applyNumberFormat="1" applyFont="1" applyFill="1" applyAlignment="1">
      <alignment horizontal="right" vertical="top"/>
    </xf>
    <xf numFmtId="164" fontId="12" fillId="6" borderId="0" xfId="3" applyNumberFormat="1" applyFill="1" applyAlignment="1">
      <alignment horizontal="right" vertical="top"/>
    </xf>
    <xf numFmtId="164" fontId="12" fillId="6" borderId="0" xfId="1" applyNumberFormat="1" applyFont="1" applyFill="1" applyAlignment="1">
      <alignment horizontal="right"/>
    </xf>
    <xf numFmtId="164" fontId="5" fillId="0" borderId="0" xfId="3" applyNumberFormat="1" applyFont="1" applyAlignment="1">
      <alignment horizontal="right" vertical="top"/>
    </xf>
    <xf numFmtId="164" fontId="5" fillId="0" borderId="0" xfId="1" applyNumberFormat="1" applyFont="1" applyAlignment="1">
      <alignment horizontal="right"/>
    </xf>
    <xf numFmtId="164" fontId="12" fillId="0" borderId="0" xfId="3" applyNumberForma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2" fillId="0" borderId="10" xfId="3" applyNumberForma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 vertical="top"/>
    </xf>
    <xf numFmtId="164" fontId="12" fillId="0" borderId="10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 vertical="top"/>
    </xf>
    <xf numFmtId="0" fontId="13" fillId="0" borderId="11" xfId="1" applyFont="1" applyBorder="1"/>
    <xf numFmtId="165" fontId="12" fillId="0" borderId="0" xfId="3" applyNumberFormat="1" applyAlignment="1">
      <alignment horizontal="right" vertical="top"/>
    </xf>
    <xf numFmtId="0" fontId="5" fillId="0" borderId="0" xfId="1" applyFont="1" applyAlignment="1">
      <alignment horizontal="right"/>
    </xf>
    <xf numFmtId="0" fontId="10" fillId="7" borderId="0" xfId="1" applyFont="1" applyFill="1" applyAlignment="1">
      <alignment horizontal="right"/>
    </xf>
    <xf numFmtId="164" fontId="10" fillId="7" borderId="0" xfId="1" applyNumberFormat="1" applyFont="1" applyFill="1"/>
    <xf numFmtId="0" fontId="3" fillId="0" borderId="0" xfId="0" applyFont="1"/>
    <xf numFmtId="164" fontId="10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0" xfId="1" applyNumberFormat="1" applyFont="1"/>
    <xf numFmtId="0" fontId="15" fillId="0" borderId="0" xfId="1" applyFont="1"/>
    <xf numFmtId="164" fontId="15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E4395DC8-F84B-4802-8997-BC47F58C9B46}"/>
    <cellStyle name="Normal 13 2 3" xfId="2" xr:uid="{46E61291-D201-4E25-95AB-123D59080DC6}"/>
    <cellStyle name="Normal 3_1. Ingreso Público" xfId="3" xr:uid="{86EBD375-3886-4322-8C76-BF08298C4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364E-88A3-4AF3-9571-1B29196F869E}">
  <dimension ref="A1:J80"/>
  <sheetViews>
    <sheetView showGridLines="0" tabSelected="1" workbookViewId="0">
      <selection sqref="A1:G60"/>
    </sheetView>
  </sheetViews>
  <sheetFormatPr baseColWidth="10" defaultRowHeight="15" x14ac:dyDescent="0.25"/>
  <cols>
    <col min="1" max="1" width="57.85546875" style="2" customWidth="1"/>
    <col min="2" max="7" width="14.7109375" style="2" customWidth="1"/>
    <col min="9" max="9" width="13.7109375" bestFit="1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10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10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10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10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10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10" ht="3.75" customHeight="1" x14ac:dyDescent="0.25">
      <c r="A10" s="13"/>
      <c r="B10" s="13"/>
      <c r="C10" s="13"/>
      <c r="D10" s="13"/>
      <c r="E10" s="13"/>
      <c r="F10" s="13"/>
      <c r="G10"/>
    </row>
    <row r="11" spans="1:10" s="16" customFormat="1" ht="12.75" x14ac:dyDescent="0.25">
      <c r="A11" s="14" t="s">
        <v>16</v>
      </c>
      <c r="B11" s="15">
        <f>SUM(B13,B47,B50,B53)</f>
        <v>92712553167</v>
      </c>
      <c r="C11" s="15">
        <f>SUM(C13,C47,C50,C53)</f>
        <v>6873487512</v>
      </c>
      <c r="D11" s="15">
        <f>SUM(D13,D47,D50,D53)</f>
        <v>99586040679</v>
      </c>
      <c r="E11" s="15">
        <f>SUM(E13,E47,E50,E53)</f>
        <v>44665514071</v>
      </c>
      <c r="F11" s="15">
        <f>SUM(F13,F47,F50,F53)</f>
        <v>43964285369</v>
      </c>
      <c r="G11" s="15">
        <f>D11-E11</f>
        <v>54920526608</v>
      </c>
      <c r="I11" s="17"/>
    </row>
    <row r="12" spans="1:10" s="2" customFormat="1" ht="3" customHeight="1" x14ac:dyDescent="0.2">
      <c r="G12" s="18"/>
    </row>
    <row r="13" spans="1:10" s="22" customFormat="1" ht="15.95" customHeight="1" x14ac:dyDescent="0.2">
      <c r="A13" s="19" t="s">
        <v>17</v>
      </c>
      <c r="B13" s="20">
        <f>SUM(B14:B46)</f>
        <v>86177413316</v>
      </c>
      <c r="C13" s="20">
        <f t="shared" ref="C13:F13" si="0">SUM(C14:C46)</f>
        <v>6014225718</v>
      </c>
      <c r="D13" s="20">
        <f t="shared" si="0"/>
        <v>92191639034</v>
      </c>
      <c r="E13" s="20">
        <f t="shared" si="0"/>
        <v>41215784307</v>
      </c>
      <c r="F13" s="20">
        <f t="shared" si="0"/>
        <v>40810408808</v>
      </c>
      <c r="G13" s="21">
        <f>D13-E13</f>
        <v>50975854727</v>
      </c>
      <c r="I13" s="18"/>
      <c r="J13" s="18"/>
    </row>
    <row r="14" spans="1:10" s="2" customFormat="1" ht="12.75" x14ac:dyDescent="0.2">
      <c r="A14" s="23" t="s">
        <v>18</v>
      </c>
      <c r="B14" s="24">
        <v>34319892</v>
      </c>
      <c r="C14" s="25">
        <v>4809160</v>
      </c>
      <c r="D14" s="24">
        <f>B14+C14</f>
        <v>39129052</v>
      </c>
      <c r="E14" s="24">
        <v>14206327</v>
      </c>
      <c r="F14" s="24">
        <v>14175965</v>
      </c>
      <c r="G14" s="26">
        <f t="shared" ref="G14:G57" si="1">D14-E14</f>
        <v>24922725</v>
      </c>
    </row>
    <row r="15" spans="1:10" s="2" customFormat="1" ht="12.75" x14ac:dyDescent="0.2">
      <c r="A15" s="23" t="s">
        <v>19</v>
      </c>
      <c r="B15" s="24">
        <v>422754001</v>
      </c>
      <c r="C15" s="25">
        <v>67405598</v>
      </c>
      <c r="D15" s="24">
        <f t="shared" ref="D15:D59" si="2">B15+C15</f>
        <v>490159599</v>
      </c>
      <c r="E15" s="24">
        <v>210986400</v>
      </c>
      <c r="F15" s="27">
        <v>210986400</v>
      </c>
      <c r="G15" s="26">
        <f t="shared" si="1"/>
        <v>279173199</v>
      </c>
    </row>
    <row r="16" spans="1:10" s="2" customFormat="1" ht="12.75" x14ac:dyDescent="0.2">
      <c r="A16" s="23" t="s">
        <v>20</v>
      </c>
      <c r="B16" s="24">
        <v>1751594038</v>
      </c>
      <c r="C16" s="25">
        <v>41588860</v>
      </c>
      <c r="D16" s="24">
        <f t="shared" si="2"/>
        <v>1793182898</v>
      </c>
      <c r="E16" s="24">
        <v>783623548</v>
      </c>
      <c r="F16" s="27">
        <v>665528623</v>
      </c>
      <c r="G16" s="26">
        <f t="shared" si="1"/>
        <v>1009559350</v>
      </c>
    </row>
    <row r="17" spans="1:7" s="2" customFormat="1" ht="12.75" x14ac:dyDescent="0.2">
      <c r="A17" s="23" t="s">
        <v>21</v>
      </c>
      <c r="B17" s="24">
        <v>184143667</v>
      </c>
      <c r="C17" s="25">
        <v>19933897</v>
      </c>
      <c r="D17" s="24">
        <f t="shared" si="2"/>
        <v>204077564</v>
      </c>
      <c r="E17" s="24">
        <v>76335502</v>
      </c>
      <c r="F17" s="27">
        <v>74098062</v>
      </c>
      <c r="G17" s="26">
        <f t="shared" si="1"/>
        <v>127742062</v>
      </c>
    </row>
    <row r="18" spans="1:7" s="2" customFormat="1" ht="12.75" x14ac:dyDescent="0.2">
      <c r="A18" s="23" t="s">
        <v>22</v>
      </c>
      <c r="B18" s="24">
        <v>67812833</v>
      </c>
      <c r="C18" s="28">
        <v>45024542</v>
      </c>
      <c r="D18" s="24">
        <f t="shared" si="2"/>
        <v>112837375</v>
      </c>
      <c r="E18" s="29">
        <v>29056295</v>
      </c>
      <c r="F18" s="28">
        <v>29051297</v>
      </c>
      <c r="G18" s="26">
        <f t="shared" si="1"/>
        <v>83781080</v>
      </c>
    </row>
    <row r="19" spans="1:7" s="2" customFormat="1" ht="12.75" x14ac:dyDescent="0.2">
      <c r="A19" s="23" t="s">
        <v>23</v>
      </c>
      <c r="B19" s="24">
        <v>103077261</v>
      </c>
      <c r="C19" s="28">
        <v>44988532</v>
      </c>
      <c r="D19" s="24">
        <f t="shared" si="2"/>
        <v>148065793</v>
      </c>
      <c r="E19" s="29">
        <v>30376431</v>
      </c>
      <c r="F19" s="29">
        <v>25441062</v>
      </c>
      <c r="G19" s="26">
        <f t="shared" si="1"/>
        <v>117689362</v>
      </c>
    </row>
    <row r="20" spans="1:7" s="2" customFormat="1" ht="12.75" x14ac:dyDescent="0.2">
      <c r="A20" s="23" t="s">
        <v>24</v>
      </c>
      <c r="B20" s="24">
        <v>2567269088</v>
      </c>
      <c r="C20" s="25">
        <v>704811419</v>
      </c>
      <c r="D20" s="24">
        <f t="shared" si="2"/>
        <v>3272080507</v>
      </c>
      <c r="E20" s="25">
        <v>1352316164</v>
      </c>
      <c r="F20" s="25">
        <v>1302013199</v>
      </c>
      <c r="G20" s="26">
        <f t="shared" si="1"/>
        <v>1919764343</v>
      </c>
    </row>
    <row r="21" spans="1:7" s="2" customFormat="1" ht="12.75" x14ac:dyDescent="0.2">
      <c r="A21" s="23" t="s">
        <v>25</v>
      </c>
      <c r="B21" s="24">
        <v>116032297</v>
      </c>
      <c r="C21" s="28">
        <v>23454729</v>
      </c>
      <c r="D21" s="24">
        <f t="shared" si="2"/>
        <v>139487026</v>
      </c>
      <c r="E21" s="29">
        <v>53749719</v>
      </c>
      <c r="F21" s="28">
        <v>52196251</v>
      </c>
      <c r="G21" s="26">
        <f t="shared" si="1"/>
        <v>85737307</v>
      </c>
    </row>
    <row r="22" spans="1:7" s="2" customFormat="1" ht="12.75" x14ac:dyDescent="0.2">
      <c r="A22" s="23" t="s">
        <v>26</v>
      </c>
      <c r="B22" s="24">
        <v>107294495</v>
      </c>
      <c r="C22" s="25">
        <v>22029508</v>
      </c>
      <c r="D22" s="24">
        <f t="shared" si="2"/>
        <v>129324003</v>
      </c>
      <c r="E22" s="24">
        <v>50012517</v>
      </c>
      <c r="F22" s="27">
        <v>45376776</v>
      </c>
      <c r="G22" s="26">
        <f t="shared" si="1"/>
        <v>79311486</v>
      </c>
    </row>
    <row r="23" spans="1:7" s="2" customFormat="1" ht="12.75" x14ac:dyDescent="0.2">
      <c r="A23" s="23" t="s">
        <v>27</v>
      </c>
      <c r="B23" s="24">
        <v>83671202</v>
      </c>
      <c r="C23" s="25">
        <v>195328418</v>
      </c>
      <c r="D23" s="24">
        <f t="shared" si="2"/>
        <v>278999620</v>
      </c>
      <c r="E23" s="24">
        <v>161108172</v>
      </c>
      <c r="F23" s="27">
        <v>154535862</v>
      </c>
      <c r="G23" s="26">
        <f t="shared" si="1"/>
        <v>117891448</v>
      </c>
    </row>
    <row r="24" spans="1:7" s="2" customFormat="1" ht="12.75" x14ac:dyDescent="0.2">
      <c r="A24" s="23" t="s">
        <v>28</v>
      </c>
      <c r="B24" s="24">
        <v>239192221</v>
      </c>
      <c r="C24" s="28">
        <v>143208024</v>
      </c>
      <c r="D24" s="24">
        <f t="shared" si="2"/>
        <v>382400245</v>
      </c>
      <c r="E24" s="29">
        <v>218044179</v>
      </c>
      <c r="F24" s="29">
        <v>213174191</v>
      </c>
      <c r="G24" s="26">
        <f t="shared" si="1"/>
        <v>164356066</v>
      </c>
    </row>
    <row r="25" spans="1:7" s="2" customFormat="1" ht="12.75" x14ac:dyDescent="0.2">
      <c r="A25" s="23" t="s">
        <v>29</v>
      </c>
      <c r="B25" s="24">
        <v>136659412</v>
      </c>
      <c r="C25" s="25">
        <v>23629425</v>
      </c>
      <c r="D25" s="24">
        <f t="shared" si="2"/>
        <v>160288837</v>
      </c>
      <c r="E25" s="24">
        <v>95578622</v>
      </c>
      <c r="F25" s="27">
        <v>95372973</v>
      </c>
      <c r="G25" s="26">
        <f t="shared" si="1"/>
        <v>64710215</v>
      </c>
    </row>
    <row r="26" spans="1:7" s="2" customFormat="1" ht="12.75" x14ac:dyDescent="0.2">
      <c r="A26" s="23" t="s">
        <v>30</v>
      </c>
      <c r="B26" s="24">
        <v>23201779</v>
      </c>
      <c r="C26" s="25">
        <v>1144534</v>
      </c>
      <c r="D26" s="24">
        <f t="shared" si="2"/>
        <v>24346313</v>
      </c>
      <c r="E26" s="24">
        <v>13384390</v>
      </c>
      <c r="F26" s="25">
        <v>13313940</v>
      </c>
      <c r="G26" s="26">
        <f t="shared" si="1"/>
        <v>10961923</v>
      </c>
    </row>
    <row r="27" spans="1:7" s="2" customFormat="1" ht="12.75" x14ac:dyDescent="0.2">
      <c r="A27" s="23" t="s">
        <v>31</v>
      </c>
      <c r="B27" s="24">
        <v>3001442581</v>
      </c>
      <c r="C27" s="25">
        <v>1878580883</v>
      </c>
      <c r="D27" s="24">
        <f t="shared" si="2"/>
        <v>4880023464</v>
      </c>
      <c r="E27" s="24">
        <v>2326797631</v>
      </c>
      <c r="F27" s="27">
        <v>2326797631</v>
      </c>
      <c r="G27" s="26">
        <f t="shared" si="1"/>
        <v>2553225833</v>
      </c>
    </row>
    <row r="28" spans="1:7" s="2" customFormat="1" ht="12.75" x14ac:dyDescent="0.2">
      <c r="A28" s="23" t="s">
        <v>32</v>
      </c>
      <c r="B28" s="24">
        <v>48135801</v>
      </c>
      <c r="C28" s="25">
        <v>2566918</v>
      </c>
      <c r="D28" s="24">
        <f t="shared" si="2"/>
        <v>50702719</v>
      </c>
      <c r="E28" s="24">
        <v>21356748</v>
      </c>
      <c r="F28" s="27">
        <v>21209762</v>
      </c>
      <c r="G28" s="26">
        <f t="shared" si="1"/>
        <v>29345971</v>
      </c>
    </row>
    <row r="29" spans="1:7" s="2" customFormat="1" ht="12.75" x14ac:dyDescent="0.2">
      <c r="A29" s="23" t="s">
        <v>33</v>
      </c>
      <c r="B29" s="24">
        <v>7830225</v>
      </c>
      <c r="C29" s="25">
        <v>14101000</v>
      </c>
      <c r="D29" s="24">
        <f t="shared" si="2"/>
        <v>21931225</v>
      </c>
      <c r="E29" s="24">
        <v>7412359</v>
      </c>
      <c r="F29" s="25">
        <v>7394412</v>
      </c>
      <c r="G29" s="26">
        <f t="shared" si="1"/>
        <v>14518866</v>
      </c>
    </row>
    <row r="30" spans="1:7" s="2" customFormat="1" ht="12.75" x14ac:dyDescent="0.2">
      <c r="A30" s="23" t="s">
        <v>34</v>
      </c>
      <c r="B30" s="24">
        <v>32552319</v>
      </c>
      <c r="C30" s="25">
        <v>927057</v>
      </c>
      <c r="D30" s="24">
        <f t="shared" si="2"/>
        <v>33479376</v>
      </c>
      <c r="E30" s="24">
        <v>13797727</v>
      </c>
      <c r="F30" s="27">
        <v>13797374</v>
      </c>
      <c r="G30" s="26">
        <f t="shared" si="1"/>
        <v>19681649</v>
      </c>
    </row>
    <row r="31" spans="1:7" s="2" customFormat="1" ht="25.5" x14ac:dyDescent="0.2">
      <c r="A31" s="23" t="s">
        <v>35</v>
      </c>
      <c r="B31" s="24">
        <v>45686268</v>
      </c>
      <c r="C31" s="28">
        <v>1768565</v>
      </c>
      <c r="D31" s="24">
        <f t="shared" si="2"/>
        <v>47454833</v>
      </c>
      <c r="E31" s="29">
        <v>19110659</v>
      </c>
      <c r="F31" s="28">
        <v>19096772</v>
      </c>
      <c r="G31" s="26">
        <f>D31-E31</f>
        <v>28344174</v>
      </c>
    </row>
    <row r="32" spans="1:7" s="2" customFormat="1" ht="12.75" x14ac:dyDescent="0.2">
      <c r="A32" s="23" t="s">
        <v>36</v>
      </c>
      <c r="B32" s="24">
        <v>6810089</v>
      </c>
      <c r="C32" s="28">
        <v>29552</v>
      </c>
      <c r="D32" s="24">
        <f t="shared" si="2"/>
        <v>6839641</v>
      </c>
      <c r="E32" s="29">
        <v>2956171</v>
      </c>
      <c r="F32" s="30">
        <v>2956171</v>
      </c>
      <c r="G32" s="26">
        <f>D32-E32</f>
        <v>3883470</v>
      </c>
    </row>
    <row r="33" spans="1:9" s="2" customFormat="1" ht="12.75" x14ac:dyDescent="0.2">
      <c r="A33" s="23" t="s">
        <v>37</v>
      </c>
      <c r="B33" s="24">
        <v>21772467</v>
      </c>
      <c r="C33" s="28">
        <v>691996</v>
      </c>
      <c r="D33" s="24">
        <f t="shared" si="2"/>
        <v>22464463</v>
      </c>
      <c r="E33" s="29">
        <v>8832789</v>
      </c>
      <c r="F33" s="30">
        <v>8810281</v>
      </c>
      <c r="G33" s="26">
        <f>D33-E33</f>
        <v>13631674</v>
      </c>
    </row>
    <row r="34" spans="1:9" s="2" customFormat="1" ht="12.75" x14ac:dyDescent="0.2">
      <c r="A34" s="23" t="s">
        <v>38</v>
      </c>
      <c r="B34" s="24">
        <v>12013420</v>
      </c>
      <c r="C34" s="25">
        <v>114554</v>
      </c>
      <c r="D34" s="24">
        <f t="shared" si="2"/>
        <v>12127974</v>
      </c>
      <c r="E34" s="24">
        <v>5368735</v>
      </c>
      <c r="F34" s="27">
        <v>4838134</v>
      </c>
      <c r="G34" s="26">
        <f t="shared" si="1"/>
        <v>6759239</v>
      </c>
    </row>
    <row r="35" spans="1:9" s="2" customFormat="1" ht="25.5" x14ac:dyDescent="0.2">
      <c r="A35" s="23" t="s">
        <v>39</v>
      </c>
      <c r="B35" s="24">
        <v>6758552</v>
      </c>
      <c r="C35" s="25">
        <v>949482</v>
      </c>
      <c r="D35" s="24">
        <f t="shared" si="2"/>
        <v>7708034</v>
      </c>
      <c r="E35" s="24">
        <v>3496896</v>
      </c>
      <c r="F35" s="25">
        <v>3345948</v>
      </c>
      <c r="G35" s="26">
        <f t="shared" si="1"/>
        <v>4211138</v>
      </c>
    </row>
    <row r="36" spans="1:9" s="2" customFormat="1" ht="12.75" x14ac:dyDescent="0.2">
      <c r="A36" s="23" t="s">
        <v>40</v>
      </c>
      <c r="B36" s="24">
        <v>5861390</v>
      </c>
      <c r="C36" s="25">
        <v>-23860</v>
      </c>
      <c r="D36" s="24">
        <f t="shared" si="2"/>
        <v>5837530</v>
      </c>
      <c r="E36" s="24">
        <v>2396128</v>
      </c>
      <c r="F36" s="25">
        <v>2396128</v>
      </c>
      <c r="G36" s="26">
        <f t="shared" si="1"/>
        <v>3441402</v>
      </c>
    </row>
    <row r="37" spans="1:9" s="2" customFormat="1" ht="12.75" x14ac:dyDescent="0.2">
      <c r="A37" s="23" t="s">
        <v>41</v>
      </c>
      <c r="B37" s="31">
        <v>13224959100</v>
      </c>
      <c r="C37" s="25">
        <v>1426297738</v>
      </c>
      <c r="D37" s="24">
        <f>B37+C37</f>
        <v>14651256838</v>
      </c>
      <c r="E37" s="31">
        <v>6832417127</v>
      </c>
      <c r="F37" s="32">
        <v>6662437316</v>
      </c>
      <c r="G37" s="26">
        <f>D37-E37</f>
        <v>7818839711</v>
      </c>
    </row>
    <row r="38" spans="1:9" s="2" customFormat="1" ht="12.75" x14ac:dyDescent="0.2">
      <c r="A38" s="23" t="s">
        <v>42</v>
      </c>
      <c r="B38" s="31">
        <v>21942240086</v>
      </c>
      <c r="C38" s="25">
        <v>41159553</v>
      </c>
      <c r="D38" s="24">
        <f>B38+C38</f>
        <v>21983399639</v>
      </c>
      <c r="E38" s="31">
        <v>8555918768</v>
      </c>
      <c r="F38" s="32">
        <v>8554840877</v>
      </c>
      <c r="G38" s="26">
        <f>D38-E38</f>
        <v>13427480871</v>
      </c>
    </row>
    <row r="39" spans="1:9" s="2" customFormat="1" ht="12.75" x14ac:dyDescent="0.2">
      <c r="A39" s="23" t="s">
        <v>43</v>
      </c>
      <c r="B39" s="24">
        <v>31930548</v>
      </c>
      <c r="C39" s="25">
        <v>12135789</v>
      </c>
      <c r="D39" s="24">
        <f t="shared" si="2"/>
        <v>44066337</v>
      </c>
      <c r="E39" s="24">
        <v>22869540</v>
      </c>
      <c r="F39" s="27">
        <v>22869540</v>
      </c>
      <c r="G39" s="26">
        <f t="shared" si="1"/>
        <v>21196797</v>
      </c>
    </row>
    <row r="40" spans="1:9" s="2" customFormat="1" ht="25.5" x14ac:dyDescent="0.2">
      <c r="A40" s="23" t="s">
        <v>44</v>
      </c>
      <c r="B40" s="24">
        <v>0</v>
      </c>
      <c r="C40" s="25">
        <v>32471028</v>
      </c>
      <c r="D40" s="24">
        <f t="shared" si="2"/>
        <v>32471028</v>
      </c>
      <c r="E40" s="24">
        <v>11511000</v>
      </c>
      <c r="F40" s="25">
        <v>11511000</v>
      </c>
      <c r="G40" s="26">
        <f t="shared" si="1"/>
        <v>20960028</v>
      </c>
    </row>
    <row r="41" spans="1:9" s="2" customFormat="1" ht="12.75" x14ac:dyDescent="0.2">
      <c r="A41" s="23" t="s">
        <v>45</v>
      </c>
      <c r="B41" s="24">
        <v>0</v>
      </c>
      <c r="C41" s="25">
        <v>905851</v>
      </c>
      <c r="D41" s="24">
        <f t="shared" si="2"/>
        <v>905851</v>
      </c>
      <c r="E41" s="24">
        <v>905851</v>
      </c>
      <c r="F41" s="27">
        <v>905851</v>
      </c>
      <c r="G41" s="26">
        <f t="shared" si="1"/>
        <v>0</v>
      </c>
    </row>
    <row r="42" spans="1:9" s="2" customFormat="1" ht="12.75" x14ac:dyDescent="0.2">
      <c r="A42" s="23" t="s">
        <v>46</v>
      </c>
      <c r="B42" s="24">
        <v>2338950</v>
      </c>
      <c r="C42" s="28">
        <v>0</v>
      </c>
      <c r="D42" s="24">
        <f t="shared" si="2"/>
        <v>2338950</v>
      </c>
      <c r="E42" s="24">
        <v>600000</v>
      </c>
      <c r="F42" s="24">
        <v>600000</v>
      </c>
      <c r="G42" s="26">
        <f>D42-E42</f>
        <v>1738950</v>
      </c>
    </row>
    <row r="43" spans="1:9" s="2" customFormat="1" ht="12.75" x14ac:dyDescent="0.2">
      <c r="A43" s="23" t="s">
        <v>47</v>
      </c>
      <c r="B43" s="24">
        <v>2131230950</v>
      </c>
      <c r="C43" s="28">
        <v>0</v>
      </c>
      <c r="D43" s="24">
        <f t="shared" si="2"/>
        <v>2131230950</v>
      </c>
      <c r="E43" s="29">
        <v>984902141</v>
      </c>
      <c r="F43" s="29">
        <v>984902141</v>
      </c>
      <c r="G43" s="26">
        <f>D43-E43</f>
        <v>1146328809</v>
      </c>
    </row>
    <row r="44" spans="1:9" s="2" customFormat="1" ht="12.75" x14ac:dyDescent="0.2">
      <c r="A44" s="23" t="s">
        <v>48</v>
      </c>
      <c r="B44" s="24">
        <v>1444237622</v>
      </c>
      <c r="C44" s="28">
        <v>0</v>
      </c>
      <c r="D44" s="24">
        <f t="shared" si="2"/>
        <v>1444237622</v>
      </c>
      <c r="E44" s="29">
        <v>1064937024</v>
      </c>
      <c r="F44" s="30">
        <v>1064937024</v>
      </c>
      <c r="G44" s="26">
        <f>D44-E44</f>
        <v>379300598</v>
      </c>
    </row>
    <row r="45" spans="1:9" s="2" customFormat="1" ht="12.75" x14ac:dyDescent="0.2">
      <c r="A45" s="23" t="s">
        <v>49</v>
      </c>
      <c r="B45" s="24">
        <v>30070356108</v>
      </c>
      <c r="C45" s="28">
        <v>961488992</v>
      </c>
      <c r="D45" s="24">
        <f t="shared" si="2"/>
        <v>31031845100</v>
      </c>
      <c r="E45" s="29">
        <v>18241418747</v>
      </c>
      <c r="F45" s="30">
        <v>18201497845</v>
      </c>
      <c r="G45" s="26">
        <f>D45-E45</f>
        <v>12790426353</v>
      </c>
    </row>
    <row r="46" spans="1:9" s="2" customFormat="1" ht="12.75" x14ac:dyDescent="0.2">
      <c r="A46" s="23" t="s">
        <v>50</v>
      </c>
      <c r="B46" s="24">
        <v>8304234654</v>
      </c>
      <c r="C46" s="25">
        <v>302703974</v>
      </c>
      <c r="D46" s="24">
        <f t="shared" si="2"/>
        <v>8606938628</v>
      </c>
      <c r="E46" s="24">
        <v>0</v>
      </c>
      <c r="F46" s="24">
        <v>0</v>
      </c>
      <c r="G46" s="26">
        <f t="shared" si="1"/>
        <v>8606938628</v>
      </c>
    </row>
    <row r="47" spans="1:9" s="22" customFormat="1" ht="15.95" customHeight="1" x14ac:dyDescent="0.2">
      <c r="A47" s="19" t="s">
        <v>51</v>
      </c>
      <c r="B47" s="20">
        <f>SUM(B48:B49)</f>
        <v>533070935</v>
      </c>
      <c r="C47" s="20">
        <f>SUM(C48:C49)</f>
        <v>8289942</v>
      </c>
      <c r="D47" s="20">
        <f t="shared" ref="D47:F47" si="3">SUM(D48:D49)</f>
        <v>541360877</v>
      </c>
      <c r="E47" s="20">
        <f t="shared" si="3"/>
        <v>224124121</v>
      </c>
      <c r="F47" s="20">
        <f t="shared" si="3"/>
        <v>216277818</v>
      </c>
      <c r="G47" s="21">
        <f>D47-E47</f>
        <v>317236756</v>
      </c>
      <c r="I47" s="18"/>
    </row>
    <row r="48" spans="1:9" s="22" customFormat="1" ht="12.75" x14ac:dyDescent="0.2">
      <c r="A48" s="23" t="s">
        <v>52</v>
      </c>
      <c r="B48" s="24">
        <v>296185334</v>
      </c>
      <c r="C48" s="25">
        <v>2870462</v>
      </c>
      <c r="D48" s="24">
        <f t="shared" si="2"/>
        <v>299055796</v>
      </c>
      <c r="E48" s="33">
        <v>129805603</v>
      </c>
      <c r="F48" s="27">
        <v>123737600</v>
      </c>
      <c r="G48" s="26">
        <f t="shared" si="1"/>
        <v>169250193</v>
      </c>
    </row>
    <row r="49" spans="1:9" s="22" customFormat="1" ht="12.75" x14ac:dyDescent="0.2">
      <c r="A49" s="23" t="s">
        <v>53</v>
      </c>
      <c r="B49" s="24">
        <v>236885601</v>
      </c>
      <c r="C49" s="25">
        <v>5419480</v>
      </c>
      <c r="D49" s="24">
        <f t="shared" si="2"/>
        <v>242305081</v>
      </c>
      <c r="E49" s="33">
        <v>94318518</v>
      </c>
      <c r="F49" s="27">
        <v>92540218</v>
      </c>
      <c r="G49" s="26">
        <f t="shared" si="1"/>
        <v>147986563</v>
      </c>
    </row>
    <row r="50" spans="1:9" s="22" customFormat="1" ht="15.95" customHeight="1" x14ac:dyDescent="0.2">
      <c r="A50" s="19" t="s">
        <v>54</v>
      </c>
      <c r="B50" s="20">
        <f>SUM(B51:B52)</f>
        <v>1257586100</v>
      </c>
      <c r="C50" s="20">
        <f>SUM(C51:C52)</f>
        <v>106000129</v>
      </c>
      <c r="D50" s="20">
        <f>SUM(D51:D52)</f>
        <v>1363586229</v>
      </c>
      <c r="E50" s="20">
        <f>SUM(E51:E52)</f>
        <v>505489150</v>
      </c>
      <c r="F50" s="20">
        <f>SUM(F51:F52)</f>
        <v>469625080</v>
      </c>
      <c r="G50" s="21">
        <f>D50-E50</f>
        <v>858097079</v>
      </c>
      <c r="I50" s="18"/>
    </row>
    <row r="51" spans="1:9" s="22" customFormat="1" ht="12.75" x14ac:dyDescent="0.2">
      <c r="A51" s="23" t="s">
        <v>55</v>
      </c>
      <c r="B51" s="24">
        <v>1204594804</v>
      </c>
      <c r="C51" s="25">
        <v>105618329</v>
      </c>
      <c r="D51" s="24">
        <f t="shared" si="2"/>
        <v>1310213133</v>
      </c>
      <c r="E51" s="33">
        <v>484080510</v>
      </c>
      <c r="F51" s="27">
        <v>449320311</v>
      </c>
      <c r="G51" s="26">
        <f t="shared" si="1"/>
        <v>826132623</v>
      </c>
    </row>
    <row r="52" spans="1:9" s="22" customFormat="1" ht="12.75" x14ac:dyDescent="0.2">
      <c r="A52" s="23" t="s">
        <v>56</v>
      </c>
      <c r="B52" s="24">
        <v>52991296</v>
      </c>
      <c r="C52" s="25">
        <v>381800</v>
      </c>
      <c r="D52" s="24">
        <f t="shared" si="2"/>
        <v>53373096</v>
      </c>
      <c r="E52" s="33">
        <v>21408640</v>
      </c>
      <c r="F52" s="27">
        <v>20304769</v>
      </c>
      <c r="G52" s="26">
        <f t="shared" si="1"/>
        <v>31964456</v>
      </c>
    </row>
    <row r="53" spans="1:9" s="22" customFormat="1" ht="15.95" customHeight="1" x14ac:dyDescent="0.2">
      <c r="A53" s="19" t="s">
        <v>57</v>
      </c>
      <c r="B53" s="20">
        <f>SUM(B54:B59)</f>
        <v>4744482816</v>
      </c>
      <c r="C53" s="20">
        <f>SUM(C54:C59)</f>
        <v>744971723</v>
      </c>
      <c r="D53" s="20">
        <f>SUM(D54:D59)</f>
        <v>5489454539</v>
      </c>
      <c r="E53" s="20">
        <f>SUM(E54:E59)</f>
        <v>2720116493</v>
      </c>
      <c r="F53" s="20">
        <f>SUM(F54:F59)</f>
        <v>2467973663</v>
      </c>
      <c r="G53" s="21">
        <f>D53-E53</f>
        <v>2769338046</v>
      </c>
      <c r="I53" s="18"/>
    </row>
    <row r="54" spans="1:9" s="2" customFormat="1" ht="12.75" x14ac:dyDescent="0.2">
      <c r="A54" s="23" t="s">
        <v>58</v>
      </c>
      <c r="B54" s="24">
        <v>1150444545</v>
      </c>
      <c r="C54" s="25">
        <v>53725609</v>
      </c>
      <c r="D54" s="24">
        <f t="shared" si="2"/>
        <v>1204170154</v>
      </c>
      <c r="E54" s="24">
        <v>702631352</v>
      </c>
      <c r="F54" s="27">
        <v>654198485</v>
      </c>
      <c r="G54" s="26">
        <f t="shared" si="1"/>
        <v>501538802</v>
      </c>
    </row>
    <row r="55" spans="1:9" s="22" customFormat="1" ht="12.75" x14ac:dyDescent="0.2">
      <c r="A55" s="23" t="s">
        <v>59</v>
      </c>
      <c r="B55" s="24">
        <v>53825514</v>
      </c>
      <c r="C55" s="25">
        <v>1218181</v>
      </c>
      <c r="D55" s="24">
        <f t="shared" si="2"/>
        <v>55043695</v>
      </c>
      <c r="E55" s="24">
        <v>24107201</v>
      </c>
      <c r="F55" s="27">
        <v>22067604</v>
      </c>
      <c r="G55" s="26">
        <f t="shared" si="1"/>
        <v>30936494</v>
      </c>
    </row>
    <row r="56" spans="1:9" s="2" customFormat="1" ht="12.75" x14ac:dyDescent="0.2">
      <c r="A56" s="23" t="s">
        <v>60</v>
      </c>
      <c r="B56" s="24">
        <v>1402744896</v>
      </c>
      <c r="C56" s="25">
        <v>241510124</v>
      </c>
      <c r="D56" s="24">
        <f t="shared" si="2"/>
        <v>1644255020</v>
      </c>
      <c r="E56" s="24">
        <v>665467864</v>
      </c>
      <c r="F56" s="27">
        <v>465754597</v>
      </c>
      <c r="G56" s="26">
        <f t="shared" si="1"/>
        <v>978787156</v>
      </c>
    </row>
    <row r="57" spans="1:9" s="2" customFormat="1" ht="12.75" x14ac:dyDescent="0.2">
      <c r="A57" s="23" t="s">
        <v>61</v>
      </c>
      <c r="B57" s="24">
        <v>66737038</v>
      </c>
      <c r="C57" s="25">
        <v>9711589</v>
      </c>
      <c r="D57" s="24">
        <f t="shared" si="2"/>
        <v>76448627</v>
      </c>
      <c r="E57" s="24">
        <v>30130007</v>
      </c>
      <c r="F57" s="27">
        <v>28519806</v>
      </c>
      <c r="G57" s="26">
        <f t="shared" si="1"/>
        <v>46318620</v>
      </c>
    </row>
    <row r="58" spans="1:9" s="2" customFormat="1" ht="25.5" x14ac:dyDescent="0.2">
      <c r="A58" s="23" t="s">
        <v>62</v>
      </c>
      <c r="B58" s="24">
        <v>13876412</v>
      </c>
      <c r="C58" s="25">
        <v>42011</v>
      </c>
      <c r="D58" s="24">
        <f t="shared" si="2"/>
        <v>13918423</v>
      </c>
      <c r="E58" s="24">
        <v>5328815</v>
      </c>
      <c r="F58" s="24">
        <v>4981917</v>
      </c>
      <c r="G58" s="26">
        <f>D58-E58</f>
        <v>8589608</v>
      </c>
    </row>
    <row r="59" spans="1:9" s="2" customFormat="1" ht="12.75" x14ac:dyDescent="0.2">
      <c r="A59" s="34" t="s">
        <v>63</v>
      </c>
      <c r="B59" s="35">
        <v>2056854411</v>
      </c>
      <c r="C59" s="36">
        <v>438764209</v>
      </c>
      <c r="D59" s="35">
        <f t="shared" si="2"/>
        <v>2495618620</v>
      </c>
      <c r="E59" s="35">
        <v>1292451254</v>
      </c>
      <c r="F59" s="37">
        <v>1292451254</v>
      </c>
      <c r="G59" s="38">
        <f t="shared" ref="G59" si="4">D59-E59</f>
        <v>1203167366</v>
      </c>
    </row>
    <row r="60" spans="1:9" s="2" customFormat="1" ht="12.75" x14ac:dyDescent="0.2">
      <c r="A60" s="39" t="s">
        <v>64</v>
      </c>
      <c r="B60" s="40"/>
    </row>
    <row r="67" spans="1:7" x14ac:dyDescent="0.25">
      <c r="A67" s="41" t="s">
        <v>1</v>
      </c>
      <c r="B67" s="24">
        <f>B11</f>
        <v>92712553167</v>
      </c>
      <c r="C67" s="24">
        <f>C11</f>
        <v>6873487512</v>
      </c>
      <c r="D67" s="24">
        <f>B67+C67</f>
        <v>99586040679</v>
      </c>
      <c r="E67" s="24">
        <f>E11</f>
        <v>44665514071</v>
      </c>
      <c r="F67" s="24">
        <f>F11</f>
        <v>43964285369</v>
      </c>
    </row>
    <row r="68" spans="1:7" x14ac:dyDescent="0.25">
      <c r="A68" s="41" t="s">
        <v>65</v>
      </c>
      <c r="B68" s="24">
        <v>26296133742</v>
      </c>
      <c r="C68" s="24">
        <v>6831188721</v>
      </c>
      <c r="D68" s="24">
        <f>B68+C68</f>
        <v>33127322463</v>
      </c>
      <c r="E68" s="24">
        <v>10267099435</v>
      </c>
      <c r="F68" s="24">
        <v>9869284425</v>
      </c>
    </row>
    <row r="69" spans="1:7" x14ac:dyDescent="0.25">
      <c r="A69" s="41" t="s">
        <v>66</v>
      </c>
      <c r="B69" s="24">
        <v>4653053159</v>
      </c>
      <c r="C69" s="24">
        <v>202190811</v>
      </c>
      <c r="D69" s="24">
        <f>B69+C69</f>
        <v>4855243970</v>
      </c>
      <c r="E69" s="24">
        <v>2270155664</v>
      </c>
      <c r="F69" s="24">
        <v>2053135403</v>
      </c>
    </row>
    <row r="70" spans="1:7" s="44" customFormat="1" x14ac:dyDescent="0.25">
      <c r="A70" s="42" t="s">
        <v>67</v>
      </c>
      <c r="B70" s="43">
        <f>SUM(B67:B69)</f>
        <v>123661740068</v>
      </c>
      <c r="C70" s="43">
        <f t="shared" ref="C70:F70" si="5">SUM(C67:C69)</f>
        <v>13906867044</v>
      </c>
      <c r="D70" s="43">
        <f t="shared" si="5"/>
        <v>137568607112</v>
      </c>
      <c r="E70" s="43">
        <f t="shared" si="5"/>
        <v>57202769170</v>
      </c>
      <c r="F70" s="43">
        <f t="shared" si="5"/>
        <v>55886705197</v>
      </c>
      <c r="G70" s="22"/>
    </row>
    <row r="71" spans="1:7" x14ac:dyDescent="0.25">
      <c r="B71" s="45"/>
      <c r="C71" s="45"/>
      <c r="D71" s="45"/>
      <c r="E71" s="45"/>
      <c r="F71" s="45"/>
      <c r="G71" s="45"/>
    </row>
    <row r="72" spans="1:7" s="49" customFormat="1" x14ac:dyDescent="0.25">
      <c r="A72" s="46"/>
      <c r="B72" s="47"/>
      <c r="C72" s="47"/>
      <c r="D72" s="47"/>
      <c r="E72" s="47"/>
      <c r="F72" s="47"/>
      <c r="G72" s="48"/>
    </row>
    <row r="73" spans="1:7" s="44" customFormat="1" x14ac:dyDescent="0.25">
      <c r="A73" s="22"/>
      <c r="B73" s="18"/>
      <c r="C73" s="18"/>
      <c r="D73" s="18"/>
      <c r="E73" s="18"/>
      <c r="F73" s="18"/>
      <c r="G73" s="18"/>
    </row>
    <row r="74" spans="1:7" x14ac:dyDescent="0.25">
      <c r="A74" s="41"/>
      <c r="B74" s="50"/>
      <c r="C74" s="50"/>
      <c r="D74" s="50"/>
      <c r="E74" s="50"/>
      <c r="F74" s="50"/>
      <c r="G74" s="50"/>
    </row>
    <row r="75" spans="1:7" x14ac:dyDescent="0.25">
      <c r="A75" s="41"/>
      <c r="B75" s="50"/>
      <c r="C75" s="50"/>
      <c r="D75" s="50"/>
      <c r="E75" s="50"/>
      <c r="F75" s="50"/>
      <c r="G75" s="50"/>
    </row>
    <row r="76" spans="1:7" x14ac:dyDescent="0.25">
      <c r="A76" s="41"/>
      <c r="B76" s="50"/>
      <c r="C76" s="50"/>
      <c r="D76" s="50"/>
      <c r="E76" s="50"/>
      <c r="F76" s="50"/>
      <c r="G76" s="50"/>
    </row>
    <row r="77" spans="1:7" x14ac:dyDescent="0.25">
      <c r="A77" s="41"/>
      <c r="B77" s="50"/>
      <c r="C77" s="50"/>
      <c r="D77" s="50"/>
      <c r="E77" s="50"/>
      <c r="F77" s="50"/>
      <c r="G77" s="50"/>
    </row>
    <row r="78" spans="1:7" s="44" customFormat="1" x14ac:dyDescent="0.25">
      <c r="A78" s="22"/>
      <c r="B78" s="18"/>
      <c r="C78" s="18"/>
      <c r="D78" s="18"/>
      <c r="E78" s="18"/>
      <c r="F78" s="18"/>
      <c r="G78" s="18"/>
    </row>
    <row r="79" spans="1:7" s="44" customFormat="1" x14ac:dyDescent="0.25">
      <c r="A79" s="22"/>
      <c r="B79" s="18"/>
      <c r="C79" s="18"/>
      <c r="D79" s="18"/>
      <c r="E79" s="18"/>
      <c r="F79" s="18"/>
      <c r="G79" s="18"/>
    </row>
    <row r="80" spans="1:7" s="53" customFormat="1" x14ac:dyDescent="0.25">
      <c r="A80" s="51"/>
      <c r="B80" s="52"/>
      <c r="C80" s="52"/>
      <c r="D80" s="52"/>
      <c r="E80" s="52"/>
      <c r="F80" s="52"/>
      <c r="G80" s="52"/>
    </row>
  </sheetData>
  <mergeCells count="10">
    <mergeCell ref="A7:A9"/>
    <mergeCell ref="B7:F7"/>
    <mergeCell ref="G7:G8"/>
    <mergeCell ref="B71:G71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2024-07-29T20:07:44Z</dcterms:created>
  <dcterms:modified xsi:type="dcterms:W3CDTF">2024-07-29T20:07:45Z</dcterms:modified>
</cp:coreProperties>
</file>