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j0ch14l-pc\e\PROC DATO_R\Informe Trimestral\2024\2do Trimestre\Información Magin Presupuestal\"/>
    </mc:Choice>
  </mc:AlternateContent>
  <xr:revisionPtr revIDLastSave="0" documentId="8_{64D43049-25DA-4935-A4FB-974049FB51F5}" xr6:coauthVersionLast="40" xr6:coauthVersionMax="40" xr10:uidLastSave="{00000000-0000-0000-0000-000000000000}"/>
  <bookViews>
    <workbookView xWindow="0" yWindow="0" windowWidth="25200" windowHeight="11175" xr2:uid="{38A91CFD-462C-47E8-84B6-7396663DC325}"/>
  </bookViews>
  <sheets>
    <sheet name="33 LDF 6b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0" i="1" l="1"/>
  <c r="I90" i="1" s="1"/>
  <c r="F89" i="1"/>
  <c r="I89" i="1" s="1"/>
  <c r="F88" i="1"/>
  <c r="I88" i="1" s="1"/>
  <c r="F87" i="1"/>
  <c r="I87" i="1" s="1"/>
  <c r="F86" i="1"/>
  <c r="I86" i="1" s="1"/>
  <c r="F85" i="1"/>
  <c r="I85" i="1" s="1"/>
  <c r="F84" i="1"/>
  <c r="I84" i="1" s="1"/>
  <c r="F83" i="1"/>
  <c r="I83" i="1" s="1"/>
  <c r="F82" i="1"/>
  <c r="I82" i="1" s="1"/>
  <c r="F81" i="1"/>
  <c r="I81" i="1" s="1"/>
  <c r="F80" i="1"/>
  <c r="I80" i="1" s="1"/>
  <c r="F79" i="1"/>
  <c r="I79" i="1" s="1"/>
  <c r="F78" i="1"/>
  <c r="I78" i="1" s="1"/>
  <c r="F77" i="1"/>
  <c r="I77" i="1" s="1"/>
  <c r="F76" i="1"/>
  <c r="I76" i="1" s="1"/>
  <c r="F75" i="1"/>
  <c r="I75" i="1" s="1"/>
  <c r="F74" i="1"/>
  <c r="I74" i="1" s="1"/>
  <c r="F73" i="1"/>
  <c r="I73" i="1" s="1"/>
  <c r="F72" i="1"/>
  <c r="I72" i="1" s="1"/>
  <c r="F71" i="1"/>
  <c r="I71" i="1" s="1"/>
  <c r="F70" i="1"/>
  <c r="I70" i="1" s="1"/>
  <c r="F69" i="1"/>
  <c r="I69" i="1" s="1"/>
  <c r="F68" i="1"/>
  <c r="I68" i="1" s="1"/>
  <c r="F67" i="1"/>
  <c r="I67" i="1" s="1"/>
  <c r="F66" i="1"/>
  <c r="I66" i="1" s="1"/>
  <c r="F65" i="1"/>
  <c r="I65" i="1" s="1"/>
  <c r="F64" i="1"/>
  <c r="I64" i="1" s="1"/>
  <c r="F63" i="1"/>
  <c r="I63" i="1" s="1"/>
  <c r="F62" i="1"/>
  <c r="I62" i="1" s="1"/>
  <c r="F61" i="1"/>
  <c r="I61" i="1" s="1"/>
  <c r="F60" i="1"/>
  <c r="I60" i="1" s="1"/>
  <c r="F59" i="1"/>
  <c r="I59" i="1" s="1"/>
  <c r="F58" i="1"/>
  <c r="I58" i="1" s="1"/>
  <c r="F57" i="1"/>
  <c r="I57" i="1" s="1"/>
  <c r="F56" i="1"/>
  <c r="I56" i="1" s="1"/>
  <c r="F55" i="1"/>
  <c r="I55" i="1" s="1"/>
  <c r="F54" i="1"/>
  <c r="I54" i="1" s="1"/>
  <c r="F53" i="1"/>
  <c r="I53" i="1" s="1"/>
  <c r="H51" i="1"/>
  <c r="G51" i="1"/>
  <c r="E51" i="1"/>
  <c r="D51" i="1"/>
  <c r="F51" i="1" s="1"/>
  <c r="I51" i="1" s="1"/>
  <c r="F49" i="1"/>
  <c r="I49" i="1" s="1"/>
  <c r="F48" i="1"/>
  <c r="I48" i="1" s="1"/>
  <c r="F47" i="1"/>
  <c r="I47" i="1" s="1"/>
  <c r="F46" i="1"/>
  <c r="I46" i="1" s="1"/>
  <c r="F45" i="1"/>
  <c r="I45" i="1" s="1"/>
  <c r="F44" i="1"/>
  <c r="I44" i="1" s="1"/>
  <c r="F43" i="1"/>
  <c r="I43" i="1" s="1"/>
  <c r="F42" i="1"/>
  <c r="I42" i="1" s="1"/>
  <c r="F41" i="1"/>
  <c r="I41" i="1" s="1"/>
  <c r="F40" i="1"/>
  <c r="I40" i="1" s="1"/>
  <c r="F39" i="1"/>
  <c r="I39" i="1" s="1"/>
  <c r="F38" i="1"/>
  <c r="I38" i="1" s="1"/>
  <c r="F37" i="1"/>
  <c r="I37" i="1" s="1"/>
  <c r="F36" i="1"/>
  <c r="I36" i="1" s="1"/>
  <c r="F35" i="1"/>
  <c r="I35" i="1" s="1"/>
  <c r="F34" i="1"/>
  <c r="I34" i="1" s="1"/>
  <c r="F33" i="1"/>
  <c r="I33" i="1" s="1"/>
  <c r="F32" i="1"/>
  <c r="I32" i="1" s="1"/>
  <c r="F31" i="1"/>
  <c r="I31" i="1" s="1"/>
  <c r="F30" i="1"/>
  <c r="I30" i="1" s="1"/>
  <c r="F29" i="1"/>
  <c r="I29" i="1" s="1"/>
  <c r="F28" i="1"/>
  <c r="I28" i="1" s="1"/>
  <c r="F27" i="1"/>
  <c r="I27" i="1" s="1"/>
  <c r="F26" i="1"/>
  <c r="I26" i="1" s="1"/>
  <c r="F25" i="1"/>
  <c r="I25" i="1" s="1"/>
  <c r="F24" i="1"/>
  <c r="I24" i="1" s="1"/>
  <c r="F23" i="1"/>
  <c r="I23" i="1" s="1"/>
  <c r="F22" i="1"/>
  <c r="I22" i="1" s="1"/>
  <c r="F21" i="1"/>
  <c r="I21" i="1" s="1"/>
  <c r="F20" i="1"/>
  <c r="I20" i="1" s="1"/>
  <c r="F19" i="1"/>
  <c r="I19" i="1" s="1"/>
  <c r="F18" i="1"/>
  <c r="I18" i="1" s="1"/>
  <c r="F17" i="1"/>
  <c r="I17" i="1" s="1"/>
  <c r="F16" i="1"/>
  <c r="I16" i="1" s="1"/>
  <c r="F15" i="1"/>
  <c r="I15" i="1" s="1"/>
  <c r="F14" i="1"/>
  <c r="I14" i="1" s="1"/>
  <c r="F13" i="1"/>
  <c r="I13" i="1" s="1"/>
  <c r="F12" i="1"/>
  <c r="I12" i="1" s="1"/>
  <c r="H10" i="1"/>
  <c r="H93" i="1" s="1"/>
  <c r="G10" i="1"/>
  <c r="G93" i="1" s="1"/>
  <c r="F10" i="1"/>
  <c r="I10" i="1" s="1"/>
  <c r="I93" i="1" s="1"/>
  <c r="E10" i="1"/>
  <c r="E93" i="1" s="1"/>
  <c r="D10" i="1"/>
  <c r="D93" i="1" s="1"/>
  <c r="F93" i="1" l="1"/>
</calcChain>
</file>

<file path=xl/sharedStrings.xml><?xml version="1.0" encoding="utf-8"?>
<sst xmlns="http://schemas.openxmlformats.org/spreadsheetml/2006/main" count="95" uniqueCount="57">
  <si>
    <t>GOBIERNO CONSTITUCIONAL DEL ESTADO DE CHIAPAS</t>
  </si>
  <si>
    <t>ENTIDADES PARAESTATALES Y FIDEICOMISOS NO EMPRESARIALES Y NO FINANCIEROS</t>
  </si>
  <si>
    <t>ESTADO ANALÍTICO DEL EJERCICIO DE PRESUPUESTO DE EGRESOS DETALLADO CONSOLIDADO</t>
  </si>
  <si>
    <t>CLASIFICACIÓN ADMINISTRATIVA</t>
  </si>
  <si>
    <t>DEL 1 DE ENERO AL 30 DE JUNIO DE 2024</t>
  </si>
  <si>
    <t>(Cifras en Pesos)</t>
  </si>
  <si>
    <t>CONCEPTO</t>
  </si>
  <si>
    <t>E G R E S O S</t>
  </si>
  <si>
    <t xml:space="preserve">
SUBEJERCICIO</t>
  </si>
  <si>
    <t>APROBADO</t>
  </si>
  <si>
    <t>AMPLIACIONES / REDUCCIONES</t>
  </si>
  <si>
    <t>MODIFICADO</t>
  </si>
  <si>
    <t>DEVENGADO</t>
  </si>
  <si>
    <t>PAGADO</t>
  </si>
  <si>
    <t>I.  Gasto No Etiquetado</t>
  </si>
  <si>
    <t>Universidad de Ciencias y Artes de Chiapas</t>
  </si>
  <si>
    <t>Universidad Tecnológica de la Selva</t>
  </si>
  <si>
    <t>Universidad Politécnica de Chiapas</t>
  </si>
  <si>
    <t>Universidad Intercultural de Chiapas</t>
  </si>
  <si>
    <t>Colegio de Estudios Científicos y Tecnológicos del Estado de Chiapas</t>
  </si>
  <si>
    <t>Colegio de Bachilleres de Chiapas</t>
  </si>
  <si>
    <t>Instituto Tecnológico Superior de Cintalapa</t>
  </si>
  <si>
    <t>Universidad Politécnica de Tapachula</t>
  </si>
  <si>
    <t>Instituto de Capacitación y Vinculación Tecnológica del Estado de Chiapas</t>
  </si>
  <si>
    <t>Sistema para el Desarrollo Integral de la Familia del Estado de Chiapas, DIF- Chiapas</t>
  </si>
  <si>
    <t>Secretariado Ejecutivo del Sistema Estatal de Seguridad Pública</t>
  </si>
  <si>
    <t>Centro Estatal de Prevención Social de la Violencia y Participación Ciudadana</t>
  </si>
  <si>
    <t>Centro Estatal de Control de Confianza Certificado del Estado de Chiapas</t>
  </si>
  <si>
    <t>Consejo Estatal para las Culturas y las Artes de Chiapas</t>
  </si>
  <si>
    <t>Instituto de Salud</t>
  </si>
  <si>
    <t>Instituto Chiapaneco de Educación para Jóvenes y Adultos</t>
  </si>
  <si>
    <t>Colegio de Educación Profesional Técnica del Estado de Chiapas “CONALEP CHIAPAS”</t>
  </si>
  <si>
    <t>Instituto de Ciencia, Tecnología e Innovación del Estado de Chiapas</t>
  </si>
  <si>
    <t>Instituto de la Infraestructura Física Educativa del Estado de Chiapas</t>
  </si>
  <si>
    <t>Promotora de Vivienda Chiapas</t>
  </si>
  <si>
    <t>Instituto Estatal del Agua</t>
  </si>
  <si>
    <t>Instituto Casa de las Artesanías de Chiapas</t>
  </si>
  <si>
    <t>Sistema Chiapaneco de Radio, Televisión y Cinematografía</t>
  </si>
  <si>
    <t>Instituto para la Gestión Integral de Riesgos de Desastres del Estado de Chiapas</t>
  </si>
  <si>
    <t>Instituto del Café de Chiapas</t>
  </si>
  <si>
    <t>Oficina de Convenciones y Visitantes</t>
  </si>
  <si>
    <t>Instituto de Bomberos del Estado de Chiapas</t>
  </si>
  <si>
    <t>Comisión de Caminos e Infraestructura Hidráulica</t>
  </si>
  <si>
    <t>Procuraduría Ambiental del Estado de Chiapas</t>
  </si>
  <si>
    <t>Comisión Ejecutiva Estatal de Atención a Víctimas para el Estado de Chiapas</t>
  </si>
  <si>
    <t>Instituto del Patrimonio del Estado</t>
  </si>
  <si>
    <t>Secretaría Ejecutiva del Sistema Anticorrupción del Estado de Chiapas</t>
  </si>
  <si>
    <t>Centro de Conciliación Laboral del Estado de Chiapas</t>
  </si>
  <si>
    <t>Archivo General del Estado</t>
  </si>
  <si>
    <t>Comisión Estatal de Conciliación y Arbitraje Médico del Estado de Chiapas</t>
  </si>
  <si>
    <t>Instituto de Comunicación Social y Relaciones Públicas del Estado de Chiapas</t>
  </si>
  <si>
    <t>Consejería Jurídica del Gobernador</t>
  </si>
  <si>
    <t>Instituto del Deporte del Estado de Chiapas</t>
  </si>
  <si>
    <t>II.  Gasto Etiquetado</t>
  </si>
  <si>
    <t xml:space="preserve"> </t>
  </si>
  <si>
    <t>III. Total de Egresos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</si>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</sst>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#\ ###\ ###\ ##0\ ;\(#\ ###\ ###\ ##0\)\ "/>
  </numFmts>
  <fonts count="11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9"/>
      <color theme="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ck">
        <color theme="0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rgb="FF4B4B4D"/>
      </top>
      <bottom style="thin">
        <color indexed="64"/>
      </bottom>
      <diagonal/>
    </border>
  </borders>
  <cellStyleXfs count="5">
    <xf numFmtId="0" fontId="0" fillId="0" borderId="0"/>
    <xf numFmtId="0" fontId="1" fillId="0" borderId="0">
      <alignment vertical="top"/>
    </xf>
    <xf numFmtId="44" fontId="1" fillId="0" borderId="0" applyFont="0" applyFill="0" applyBorder="0" applyAlignment="0" applyProtection="0"/>
    <xf numFmtId="0" fontId="7" fillId="0" borderId="0"/>
    <xf numFmtId="0" fontId="7" fillId="0" borderId="0"/>
  </cellStyleXfs>
  <cellXfs count="52">
    <xf numFmtId="0" fontId="0" fillId="0" borderId="0" xfId="0"/>
    <xf numFmtId="0" fontId="2" fillId="2" borderId="0" xfId="1" applyFont="1" applyFill="1" applyBorder="1" applyAlignment="1">
      <alignment horizontal="center" vertical="center"/>
    </xf>
    <xf numFmtId="0" fontId="1" fillId="0" borderId="0" xfId="1">
      <alignment vertical="top"/>
    </xf>
    <xf numFmtId="0" fontId="3" fillId="2" borderId="0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 wrapText="1" readingOrder="1"/>
    </xf>
    <xf numFmtId="0" fontId="4" fillId="3" borderId="2" xfId="1" applyFont="1" applyFill="1" applyBorder="1" applyAlignment="1">
      <alignment horizontal="center" vertical="center" wrapText="1" readingOrder="1"/>
    </xf>
    <xf numFmtId="164" fontId="4" fillId="3" borderId="2" xfId="1" applyNumberFormat="1" applyFont="1" applyFill="1" applyBorder="1" applyAlignment="1">
      <alignment horizontal="center" vertical="top" wrapText="1" readingOrder="1"/>
    </xf>
    <xf numFmtId="164" fontId="4" fillId="3" borderId="3" xfId="1" applyNumberFormat="1" applyFont="1" applyFill="1" applyBorder="1" applyAlignment="1">
      <alignment horizontal="center" vertical="top" wrapText="1" readingOrder="1"/>
    </xf>
    <xf numFmtId="0" fontId="4" fillId="3" borderId="4" xfId="1" applyFont="1" applyFill="1" applyBorder="1" applyAlignment="1">
      <alignment horizontal="center" vertical="center" wrapText="1" readingOrder="1"/>
    </xf>
    <xf numFmtId="0" fontId="4" fillId="3" borderId="5" xfId="1" applyFont="1" applyFill="1" applyBorder="1" applyAlignment="1">
      <alignment horizontal="center" vertical="center" wrapText="1" readingOrder="1"/>
    </xf>
    <xf numFmtId="164" fontId="4" fillId="3" borderId="5" xfId="1" applyNumberFormat="1" applyFont="1" applyFill="1" applyBorder="1" applyAlignment="1">
      <alignment horizontal="center" vertical="center" wrapText="1" readingOrder="1"/>
    </xf>
    <xf numFmtId="164" fontId="4" fillId="3" borderId="6" xfId="1" applyNumberFormat="1" applyFont="1" applyFill="1" applyBorder="1" applyAlignment="1">
      <alignment horizontal="center" vertical="top" wrapText="1" readingOrder="1"/>
    </xf>
    <xf numFmtId="0" fontId="5" fillId="0" borderId="0" xfId="1" applyFont="1" applyBorder="1" applyAlignment="1">
      <alignment horizontal="center" vertical="center" wrapText="1" readingOrder="1"/>
    </xf>
    <xf numFmtId="164" fontId="5" fillId="0" borderId="0" xfId="1" applyNumberFormat="1" applyFont="1" applyBorder="1" applyAlignment="1">
      <alignment horizontal="center" vertical="center" wrapText="1" readingOrder="1"/>
    </xf>
    <xf numFmtId="164" fontId="5" fillId="0" borderId="0" xfId="1" applyNumberFormat="1" applyFont="1" applyBorder="1" applyAlignment="1">
      <alignment horizontal="center" vertical="top" wrapText="1" readingOrder="1"/>
    </xf>
    <xf numFmtId="0" fontId="1" fillId="0" borderId="0" xfId="1" applyBorder="1">
      <alignment vertical="top"/>
    </xf>
    <xf numFmtId="0" fontId="6" fillId="4" borderId="7" xfId="0" applyFont="1" applyFill="1" applyBorder="1" applyAlignment="1">
      <alignment horizontal="justify" vertical="center"/>
    </xf>
    <xf numFmtId="164" fontId="6" fillId="4" borderId="7" xfId="0" applyNumberFormat="1" applyFont="1" applyFill="1" applyBorder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6" fillId="0" borderId="0" xfId="1" applyFont="1" applyBorder="1" applyAlignment="1">
      <alignment horizontal="left" vertical="top"/>
    </xf>
    <xf numFmtId="164" fontId="6" fillId="0" borderId="0" xfId="2" applyNumberFormat="1" applyFont="1" applyFill="1" applyBorder="1" applyAlignment="1">
      <alignment horizontal="right" vertical="top"/>
    </xf>
    <xf numFmtId="0" fontId="8" fillId="0" borderId="0" xfId="3" applyFont="1" applyBorder="1" applyAlignment="1">
      <alignment vertical="top"/>
    </xf>
    <xf numFmtId="164" fontId="1" fillId="0" borderId="0" xfId="2" applyNumberFormat="1" applyFont="1" applyFill="1" applyBorder="1" applyAlignment="1">
      <alignment horizontal="right" vertical="top"/>
    </xf>
    <xf numFmtId="0" fontId="8" fillId="0" borderId="0" xfId="3" applyFont="1" applyBorder="1" applyAlignment="1">
      <alignment horizontal="justify" vertical="top"/>
    </xf>
    <xf numFmtId="0" fontId="8" fillId="0" borderId="0" xfId="3" applyFont="1" applyBorder="1" applyAlignment="1">
      <alignment horizontal="justify" vertical="top" wrapText="1"/>
    </xf>
    <xf numFmtId="0" fontId="7" fillId="0" borderId="0" xfId="3" applyBorder="1" applyAlignment="1">
      <alignment horizontal="justify" vertical="top"/>
    </xf>
    <xf numFmtId="0" fontId="8" fillId="0" borderId="0" xfId="3" applyFont="1" applyBorder="1" applyAlignment="1">
      <alignment vertical="top" wrapText="1"/>
    </xf>
    <xf numFmtId="0" fontId="1" fillId="0" borderId="0" xfId="1" applyBorder="1" applyAlignment="1">
      <alignment horizontal="left" vertical="top"/>
    </xf>
    <xf numFmtId="164" fontId="1" fillId="0" borderId="0" xfId="1" applyNumberFormat="1" applyBorder="1" applyAlignment="1">
      <alignment horizontal="right" vertical="top"/>
    </xf>
    <xf numFmtId="164" fontId="1" fillId="0" borderId="0" xfId="1" applyNumberFormat="1" applyBorder="1">
      <alignment vertical="top"/>
    </xf>
    <xf numFmtId="0" fontId="6" fillId="4" borderId="0" xfId="0" applyFont="1" applyFill="1" applyBorder="1" applyAlignment="1">
      <alignment horizontal="justify" vertical="center"/>
    </xf>
    <xf numFmtId="164" fontId="6" fillId="4" borderId="0" xfId="0" applyNumberFormat="1" applyFont="1" applyFill="1" applyBorder="1" applyAlignment="1">
      <alignment horizontal="right" vertical="center"/>
    </xf>
    <xf numFmtId="0" fontId="1" fillId="0" borderId="8" xfId="1" applyBorder="1">
      <alignment vertical="top"/>
    </xf>
    <xf numFmtId="0" fontId="8" fillId="0" borderId="8" xfId="3" applyFont="1" applyBorder="1" applyAlignment="1">
      <alignment horizontal="justify" vertical="top"/>
    </xf>
    <xf numFmtId="164" fontId="1" fillId="0" borderId="8" xfId="2" applyNumberFormat="1" applyFont="1" applyFill="1" applyBorder="1" applyAlignment="1">
      <alignment horizontal="right" vertical="top"/>
    </xf>
    <xf numFmtId="0" fontId="8" fillId="0" borderId="0" xfId="3" applyFont="1" applyAlignment="1">
      <alignment horizontal="justify" vertical="top" wrapText="1"/>
    </xf>
    <xf numFmtId="0" fontId="8" fillId="0" borderId="0" xfId="3" applyFont="1" applyAlignment="1">
      <alignment horizontal="justify" vertical="top"/>
    </xf>
    <xf numFmtId="0" fontId="8" fillId="0" borderId="0" xfId="3" applyFont="1" applyAlignment="1">
      <alignment vertical="top"/>
    </xf>
    <xf numFmtId="0" fontId="7" fillId="0" borderId="0" xfId="3" applyAlignment="1">
      <alignment horizontal="justify" vertical="top"/>
    </xf>
    <xf numFmtId="0" fontId="8" fillId="0" borderId="0" xfId="3" applyFont="1" applyAlignment="1">
      <alignment vertical="top" wrapText="1"/>
    </xf>
    <xf numFmtId="0" fontId="1" fillId="0" borderId="0" xfId="1" applyAlignment="1">
      <alignment horizontal="justify" vertical="top"/>
    </xf>
    <xf numFmtId="0" fontId="1" fillId="0" borderId="9" xfId="1" applyBorder="1">
      <alignment vertical="top"/>
    </xf>
    <xf numFmtId="0" fontId="1" fillId="0" borderId="9" xfId="1" applyBorder="1" applyAlignment="1">
      <alignment horizontal="justify" vertical="top"/>
    </xf>
    <xf numFmtId="164" fontId="1" fillId="0" borderId="9" xfId="2" applyNumberFormat="1" applyFont="1" applyFill="1" applyBorder="1" applyAlignment="1">
      <alignment horizontal="right" vertical="top"/>
    </xf>
    <xf numFmtId="0" fontId="6" fillId="3" borderId="8" xfId="0" applyFont="1" applyFill="1" applyBorder="1" applyAlignment="1">
      <alignment horizontal="justify" vertical="center"/>
    </xf>
    <xf numFmtId="164" fontId="6" fillId="3" borderId="8" xfId="0" applyNumberFormat="1" applyFont="1" applyFill="1" applyBorder="1" applyAlignment="1">
      <alignment horizontal="right" vertical="center"/>
    </xf>
    <xf numFmtId="0" fontId="1" fillId="0" borderId="0" xfId="0" applyFont="1" applyAlignment="1">
      <alignment vertical="top"/>
    </xf>
    <xf numFmtId="0" fontId="9" fillId="0" borderId="0" xfId="4" applyFont="1" applyAlignment="1">
      <alignment vertical="top"/>
    </xf>
    <xf numFmtId="0" fontId="1" fillId="0" borderId="0" xfId="1" applyAlignment="1">
      <alignment vertical="top" wrapText="1" readingOrder="1"/>
    </xf>
    <xf numFmtId="164" fontId="1" fillId="0" borderId="0" xfId="1" applyNumberFormat="1">
      <alignment vertical="top"/>
    </xf>
  </cellXfs>
  <cellStyles count="5">
    <cellStyle name="Moneda 4" xfId="2" xr:uid="{06AB1493-72E9-43EE-A780-252F2F017E92}"/>
    <cellStyle name="Normal" xfId="0" builtinId="0"/>
    <cellStyle name="Normal 2 2" xfId="4" xr:uid="{1E8462AE-DD25-44BE-B1BC-95C79C11DDF7}"/>
    <cellStyle name="Normal 21" xfId="1" xr:uid="{C7B7D429-D0FE-4FC5-B1A3-742601D625ED}"/>
    <cellStyle name="Normal 7" xfId="3" xr:uid="{39731027-0DF2-444B-A284-1E1D7A2069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66675</xdr:colOff>
      <xdr:row>4</xdr:row>
      <xdr:rowOff>9525</xdr:rowOff>
    </xdr:from>
    <xdr:to>
      <xdr:col>8</xdr:col>
      <xdr:colOff>1109230</xdr:colOff>
      <xdr:row>5</xdr:row>
      <xdr:rowOff>154998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CA95B650-0C3C-4F17-A1E9-E5A6D4FD380F}"/>
            </a:ext>
          </a:extLst>
        </xdr:cNvPr>
        <xdr:cNvSpPr txBox="1"/>
      </xdr:nvSpPr>
      <xdr:spPr>
        <a:xfrm>
          <a:off x="8610600" y="657225"/>
          <a:ext cx="1042555" cy="3073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LDF-6b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AEF0A7-E85B-4140-9A3C-9488535802F5}">
  <dimension ref="A1:K94"/>
  <sheetViews>
    <sheetView showGridLines="0" tabSelected="1" topLeftCell="A79" workbookViewId="0">
      <selection sqref="A1:I94"/>
    </sheetView>
  </sheetViews>
  <sheetFormatPr baseColWidth="10" defaultRowHeight="15" x14ac:dyDescent="0.25"/>
  <cols>
    <col min="1" max="1" width="2.42578125" style="2" customWidth="1"/>
    <col min="2" max="2" width="2.5703125" style="2" customWidth="1"/>
    <col min="3" max="3" width="39.5703125" style="2" customWidth="1"/>
    <col min="4" max="9" width="16.7109375" style="51" customWidth="1"/>
  </cols>
  <sheetData>
    <row r="1" spans="1:11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s="2" customFormat="1" ht="12.75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1" s="2" customFormat="1" ht="12.75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1" s="2" customFormat="1" ht="12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11" s="2" customFormat="1" ht="12.75" customHeight="1" x14ac:dyDescent="0.25">
      <c r="A5" s="3" t="s">
        <v>4</v>
      </c>
      <c r="B5" s="3"/>
      <c r="C5" s="3"/>
      <c r="D5" s="3"/>
      <c r="E5" s="3"/>
      <c r="F5" s="3"/>
      <c r="G5" s="3"/>
      <c r="H5" s="3"/>
      <c r="I5" s="3"/>
    </row>
    <row r="6" spans="1:11" s="2" customFormat="1" ht="12.75" customHeight="1" x14ac:dyDescent="0.25">
      <c r="A6" s="3" t="s">
        <v>5</v>
      </c>
      <c r="B6" s="3"/>
      <c r="C6" s="3"/>
      <c r="D6" s="3"/>
      <c r="E6" s="3"/>
      <c r="F6" s="3"/>
      <c r="G6" s="3"/>
      <c r="H6" s="3"/>
      <c r="I6" s="3"/>
    </row>
    <row r="7" spans="1:11" s="2" customFormat="1" ht="12.75" customHeight="1" x14ac:dyDescent="0.25">
      <c r="A7" s="4" t="s">
        <v>6</v>
      </c>
      <c r="B7" s="5"/>
      <c r="C7" s="5"/>
      <c r="D7" s="6" t="s">
        <v>7</v>
      </c>
      <c r="E7" s="6"/>
      <c r="F7" s="6"/>
      <c r="G7" s="6"/>
      <c r="H7" s="6"/>
      <c r="I7" s="7" t="s">
        <v>8</v>
      </c>
    </row>
    <row r="8" spans="1:11" s="2" customFormat="1" ht="25.5" customHeight="1" x14ac:dyDescent="0.25">
      <c r="A8" s="8"/>
      <c r="B8" s="9"/>
      <c r="C8" s="9"/>
      <c r="D8" s="10" t="s">
        <v>9</v>
      </c>
      <c r="E8" s="10" t="s">
        <v>10</v>
      </c>
      <c r="F8" s="10" t="s">
        <v>11</v>
      </c>
      <c r="G8" s="10" t="s">
        <v>12</v>
      </c>
      <c r="H8" s="10" t="s">
        <v>13</v>
      </c>
      <c r="I8" s="11"/>
    </row>
    <row r="9" spans="1:11" s="2" customFormat="1" ht="3" customHeight="1" x14ac:dyDescent="0.25">
      <c r="A9" s="12"/>
      <c r="B9" s="12"/>
      <c r="C9" s="12"/>
      <c r="D9" s="13"/>
      <c r="E9" s="13"/>
      <c r="F9" s="13"/>
      <c r="G9" s="13"/>
      <c r="H9" s="14"/>
      <c r="I9" s="15"/>
    </row>
    <row r="10" spans="1:11" s="20" customFormat="1" ht="15.75" customHeight="1" thickBot="1" x14ac:dyDescent="0.3">
      <c r="A10" s="16" t="s">
        <v>14</v>
      </c>
      <c r="B10" s="16"/>
      <c r="C10" s="16"/>
      <c r="D10" s="17">
        <f>SUM(D12:D49)</f>
        <v>6955714832</v>
      </c>
      <c r="E10" s="17">
        <f>SUM(E12:E49)</f>
        <v>6251521528</v>
      </c>
      <c r="F10" s="17">
        <f>SUM(D10:E10)</f>
        <v>13207236360</v>
      </c>
      <c r="G10" s="17">
        <f>SUM(G12:G49)</f>
        <v>6185817974</v>
      </c>
      <c r="H10" s="17">
        <f>SUM(H12:H49)</f>
        <v>6003316086</v>
      </c>
      <c r="I10" s="17">
        <f>SUM(F10-G10)</f>
        <v>7021418386</v>
      </c>
      <c r="J10" s="18"/>
      <c r="K10" s="19"/>
    </row>
    <row r="11" spans="1:11" s="2" customFormat="1" ht="3" customHeight="1" thickTop="1" x14ac:dyDescent="0.25">
      <c r="A11" s="21"/>
      <c r="B11" s="21"/>
      <c r="C11" s="21"/>
      <c r="D11" s="22"/>
      <c r="E11" s="22"/>
      <c r="F11" s="22"/>
      <c r="G11" s="22"/>
      <c r="H11" s="22"/>
      <c r="I11" s="22"/>
    </row>
    <row r="12" spans="1:11" s="2" customFormat="1" ht="12.75" x14ac:dyDescent="0.25">
      <c r="A12" s="15"/>
      <c r="B12" s="15"/>
      <c r="C12" s="23" t="s">
        <v>15</v>
      </c>
      <c r="D12" s="24">
        <v>333346185.99999994</v>
      </c>
      <c r="E12" s="24">
        <v>34000000</v>
      </c>
      <c r="F12" s="24">
        <f>SUM(D12:E12)</f>
        <v>367346185.99999994</v>
      </c>
      <c r="G12" s="24">
        <v>122708460</v>
      </c>
      <c r="H12" s="24">
        <v>122708460</v>
      </c>
      <c r="I12" s="24">
        <f>SUM(F12-G12)</f>
        <v>244637725.99999994</v>
      </c>
    </row>
    <row r="13" spans="1:11" s="2" customFormat="1" ht="12.75" x14ac:dyDescent="0.25">
      <c r="A13" s="15"/>
      <c r="B13" s="15"/>
      <c r="C13" s="23" t="s">
        <v>16</v>
      </c>
      <c r="D13" s="24">
        <v>63880110</v>
      </c>
      <c r="E13" s="24">
        <v>-1078397</v>
      </c>
      <c r="F13" s="24">
        <f t="shared" ref="F13:F49" si="0">SUM(D13:E13)</f>
        <v>62801713</v>
      </c>
      <c r="G13" s="24">
        <v>38851569</v>
      </c>
      <c r="H13" s="24">
        <v>32141712</v>
      </c>
      <c r="I13" s="24">
        <f t="shared" ref="I13:I49" si="1">SUM(F13-G13)</f>
        <v>23950144</v>
      </c>
    </row>
    <row r="14" spans="1:11" s="2" customFormat="1" ht="12.75" x14ac:dyDescent="0.25">
      <c r="A14" s="15"/>
      <c r="B14" s="15"/>
      <c r="C14" s="23" t="s">
        <v>17</v>
      </c>
      <c r="D14" s="24">
        <v>38461202.000000007</v>
      </c>
      <c r="E14" s="24">
        <v>29015527</v>
      </c>
      <c r="F14" s="24">
        <f t="shared" si="0"/>
        <v>67476729</v>
      </c>
      <c r="G14" s="24">
        <v>37046332</v>
      </c>
      <c r="H14" s="24">
        <v>34385275</v>
      </c>
      <c r="I14" s="24">
        <f t="shared" si="1"/>
        <v>30430397</v>
      </c>
    </row>
    <row r="15" spans="1:11" s="2" customFormat="1" ht="12.75" x14ac:dyDescent="0.25">
      <c r="A15" s="15"/>
      <c r="B15" s="15"/>
      <c r="C15" s="23" t="s">
        <v>18</v>
      </c>
      <c r="D15" s="24">
        <v>38031437</v>
      </c>
      <c r="E15" s="24">
        <v>-2369413</v>
      </c>
      <c r="F15" s="24">
        <f t="shared" si="0"/>
        <v>35662024</v>
      </c>
      <c r="G15" s="24">
        <v>19233211</v>
      </c>
      <c r="H15" s="24">
        <v>19233211</v>
      </c>
      <c r="I15" s="24">
        <f t="shared" si="1"/>
        <v>16428813</v>
      </c>
    </row>
    <row r="16" spans="1:11" s="2" customFormat="1" ht="25.5" customHeight="1" x14ac:dyDescent="0.25">
      <c r="A16" s="15"/>
      <c r="B16" s="15"/>
      <c r="C16" s="25" t="s">
        <v>19</v>
      </c>
      <c r="D16" s="24">
        <v>602846444.00000024</v>
      </c>
      <c r="E16" s="24">
        <v>134883087</v>
      </c>
      <c r="F16" s="24">
        <f t="shared" si="0"/>
        <v>737729531.00000024</v>
      </c>
      <c r="G16" s="24">
        <v>345587585</v>
      </c>
      <c r="H16" s="24">
        <v>312478574</v>
      </c>
      <c r="I16" s="24">
        <f t="shared" si="1"/>
        <v>392141946.00000024</v>
      </c>
    </row>
    <row r="17" spans="1:9" s="2" customFormat="1" ht="12.75" customHeight="1" x14ac:dyDescent="0.25">
      <c r="A17" s="15"/>
      <c r="B17" s="15"/>
      <c r="C17" s="23" t="s">
        <v>20</v>
      </c>
      <c r="D17" s="24">
        <v>1795886042</v>
      </c>
      <c r="E17" s="24">
        <v>112138653</v>
      </c>
      <c r="F17" s="24">
        <f t="shared" si="0"/>
        <v>1908024695</v>
      </c>
      <c r="G17" s="24">
        <v>791100452</v>
      </c>
      <c r="H17" s="24">
        <v>742403049</v>
      </c>
      <c r="I17" s="24">
        <f t="shared" si="1"/>
        <v>1116924243</v>
      </c>
    </row>
    <row r="18" spans="1:9" s="2" customFormat="1" ht="12.75" x14ac:dyDescent="0.25">
      <c r="A18" s="15"/>
      <c r="B18" s="15"/>
      <c r="C18" s="23" t="s">
        <v>21</v>
      </c>
      <c r="D18" s="24">
        <v>35067531</v>
      </c>
      <c r="E18" s="24">
        <v>3679573</v>
      </c>
      <c r="F18" s="24">
        <f t="shared" si="0"/>
        <v>38747104</v>
      </c>
      <c r="G18" s="24">
        <v>13554220</v>
      </c>
      <c r="H18" s="24">
        <v>13554220</v>
      </c>
      <c r="I18" s="24">
        <f t="shared" si="1"/>
        <v>25192884</v>
      </c>
    </row>
    <row r="19" spans="1:9" s="2" customFormat="1" ht="12.75" x14ac:dyDescent="0.25">
      <c r="A19" s="15"/>
      <c r="B19" s="15"/>
      <c r="C19" s="23" t="s">
        <v>22</v>
      </c>
      <c r="D19" s="24">
        <v>12357269</v>
      </c>
      <c r="E19" s="24">
        <v>0</v>
      </c>
      <c r="F19" s="24">
        <f t="shared" si="0"/>
        <v>12357269</v>
      </c>
      <c r="G19" s="24">
        <v>4343490</v>
      </c>
      <c r="H19" s="24">
        <v>4202082</v>
      </c>
      <c r="I19" s="24">
        <f t="shared" si="1"/>
        <v>8013779</v>
      </c>
    </row>
    <row r="20" spans="1:9" s="2" customFormat="1" ht="25.5" customHeight="1" x14ac:dyDescent="0.25">
      <c r="A20" s="15"/>
      <c r="B20" s="15"/>
      <c r="C20" s="25" t="s">
        <v>23</v>
      </c>
      <c r="D20" s="24">
        <v>92497112</v>
      </c>
      <c r="E20" s="24">
        <v>10465811</v>
      </c>
      <c r="F20" s="24">
        <f t="shared" si="0"/>
        <v>102962923</v>
      </c>
      <c r="G20" s="24">
        <v>44419539</v>
      </c>
      <c r="H20" s="24">
        <v>43319478</v>
      </c>
      <c r="I20" s="24">
        <f t="shared" si="1"/>
        <v>58543384</v>
      </c>
    </row>
    <row r="21" spans="1:9" s="2" customFormat="1" ht="25.5" customHeight="1" x14ac:dyDescent="0.25">
      <c r="A21" s="15"/>
      <c r="B21" s="15"/>
      <c r="C21" s="25" t="s">
        <v>24</v>
      </c>
      <c r="D21" s="24">
        <v>257843387</v>
      </c>
      <c r="E21" s="24">
        <v>196729168</v>
      </c>
      <c r="F21" s="24">
        <f t="shared" si="0"/>
        <v>454572555</v>
      </c>
      <c r="G21" s="24">
        <v>265054952</v>
      </c>
      <c r="H21" s="24">
        <v>263070831</v>
      </c>
      <c r="I21" s="24">
        <f t="shared" si="1"/>
        <v>189517603</v>
      </c>
    </row>
    <row r="22" spans="1:9" s="2" customFormat="1" ht="25.5" x14ac:dyDescent="0.25">
      <c r="A22" s="15"/>
      <c r="B22" s="15"/>
      <c r="C22" s="26" t="s">
        <v>25</v>
      </c>
      <c r="D22" s="24">
        <v>72702999</v>
      </c>
      <c r="E22" s="24">
        <v>92152431</v>
      </c>
      <c r="F22" s="24">
        <f t="shared" si="0"/>
        <v>164855430</v>
      </c>
      <c r="G22" s="24">
        <v>32189788</v>
      </c>
      <c r="H22" s="24">
        <v>31382151</v>
      </c>
      <c r="I22" s="24">
        <f t="shared" si="1"/>
        <v>132665642</v>
      </c>
    </row>
    <row r="23" spans="1:9" s="2" customFormat="1" ht="25.5" x14ac:dyDescent="0.25">
      <c r="A23" s="15"/>
      <c r="B23" s="15"/>
      <c r="C23" s="25" t="s">
        <v>26</v>
      </c>
      <c r="D23" s="24">
        <v>25872608</v>
      </c>
      <c r="E23" s="24">
        <v>14493926</v>
      </c>
      <c r="F23" s="24">
        <f t="shared" si="0"/>
        <v>40366534</v>
      </c>
      <c r="G23" s="24">
        <v>26573842</v>
      </c>
      <c r="H23" s="24">
        <v>23006356</v>
      </c>
      <c r="I23" s="24">
        <f t="shared" si="1"/>
        <v>13792692</v>
      </c>
    </row>
    <row r="24" spans="1:9" s="2" customFormat="1" ht="25.5" x14ac:dyDescent="0.25">
      <c r="A24" s="15"/>
      <c r="B24" s="15"/>
      <c r="C24" s="25" t="s">
        <v>27</v>
      </c>
      <c r="D24" s="24">
        <v>71678117</v>
      </c>
      <c r="E24" s="24">
        <v>5778339</v>
      </c>
      <c r="F24" s="24">
        <f t="shared" si="0"/>
        <v>77456456</v>
      </c>
      <c r="G24" s="24">
        <v>29335601</v>
      </c>
      <c r="H24" s="24">
        <v>29335601</v>
      </c>
      <c r="I24" s="24">
        <f t="shared" si="1"/>
        <v>48120855</v>
      </c>
    </row>
    <row r="25" spans="1:9" s="2" customFormat="1" ht="25.5" customHeight="1" x14ac:dyDescent="0.25">
      <c r="A25" s="15"/>
      <c r="B25" s="15"/>
      <c r="C25" s="26" t="s">
        <v>28</v>
      </c>
      <c r="D25" s="24">
        <v>124215046</v>
      </c>
      <c r="E25" s="24">
        <v>38024244</v>
      </c>
      <c r="F25" s="24">
        <f t="shared" si="0"/>
        <v>162239290</v>
      </c>
      <c r="G25" s="24">
        <v>64885371</v>
      </c>
      <c r="H25" s="24">
        <v>61076874</v>
      </c>
      <c r="I25" s="24">
        <f t="shared" si="1"/>
        <v>97353919</v>
      </c>
    </row>
    <row r="26" spans="1:9" s="2" customFormat="1" ht="12.75" x14ac:dyDescent="0.25">
      <c r="A26" s="15"/>
      <c r="B26" s="15"/>
      <c r="C26" s="23" t="s">
        <v>29</v>
      </c>
      <c r="D26" s="24">
        <v>2155085077</v>
      </c>
      <c r="E26" s="24">
        <v>4006136605</v>
      </c>
      <c r="F26" s="24">
        <f t="shared" si="0"/>
        <v>6161221682</v>
      </c>
      <c r="G26" s="24">
        <v>2777916640</v>
      </c>
      <c r="H26" s="24">
        <v>2777916640</v>
      </c>
      <c r="I26" s="24">
        <f t="shared" si="1"/>
        <v>3383305042</v>
      </c>
    </row>
    <row r="27" spans="1:9" s="2" customFormat="1" ht="25.5" x14ac:dyDescent="0.25">
      <c r="A27" s="15"/>
      <c r="B27" s="15"/>
      <c r="C27" s="26" t="s">
        <v>30</v>
      </c>
      <c r="D27" s="24">
        <v>9666560</v>
      </c>
      <c r="E27" s="24">
        <v>11268079</v>
      </c>
      <c r="F27" s="24">
        <f t="shared" si="0"/>
        <v>20934639</v>
      </c>
      <c r="G27" s="24">
        <v>11362907</v>
      </c>
      <c r="H27" s="24">
        <v>11362907</v>
      </c>
      <c r="I27" s="24">
        <f t="shared" si="1"/>
        <v>9571732</v>
      </c>
    </row>
    <row r="28" spans="1:9" s="2" customFormat="1" ht="25.5" x14ac:dyDescent="0.25">
      <c r="A28" s="15"/>
      <c r="B28" s="15"/>
      <c r="C28" s="27" t="s">
        <v>31</v>
      </c>
      <c r="D28" s="24">
        <v>41738006</v>
      </c>
      <c r="E28" s="24">
        <v>26038555</v>
      </c>
      <c r="F28" s="24">
        <f t="shared" si="0"/>
        <v>67776561</v>
      </c>
      <c r="G28" s="24">
        <v>44178976</v>
      </c>
      <c r="H28" s="24">
        <v>41372767</v>
      </c>
      <c r="I28" s="24">
        <f t="shared" si="1"/>
        <v>23597585</v>
      </c>
    </row>
    <row r="29" spans="1:9" s="2" customFormat="1" ht="25.5" x14ac:dyDescent="0.25">
      <c r="A29" s="15"/>
      <c r="B29" s="15"/>
      <c r="C29" s="26" t="s">
        <v>32</v>
      </c>
      <c r="D29" s="24">
        <v>48984249</v>
      </c>
      <c r="E29" s="24">
        <v>114684494</v>
      </c>
      <c r="F29" s="24">
        <f t="shared" si="0"/>
        <v>163668743</v>
      </c>
      <c r="G29" s="24">
        <v>82318891</v>
      </c>
      <c r="H29" s="24">
        <v>82101322</v>
      </c>
      <c r="I29" s="24">
        <f t="shared" si="1"/>
        <v>81349852</v>
      </c>
    </row>
    <row r="30" spans="1:9" s="2" customFormat="1" ht="25.5" x14ac:dyDescent="0.25">
      <c r="A30" s="15"/>
      <c r="B30" s="15"/>
      <c r="C30" s="25" t="s">
        <v>33</v>
      </c>
      <c r="D30" s="24">
        <v>42627959</v>
      </c>
      <c r="E30" s="24">
        <v>15017815</v>
      </c>
      <c r="F30" s="24">
        <f t="shared" si="0"/>
        <v>57645774</v>
      </c>
      <c r="G30" s="24">
        <v>23162320</v>
      </c>
      <c r="H30" s="24">
        <v>22809816</v>
      </c>
      <c r="I30" s="24">
        <f t="shared" si="1"/>
        <v>34483454</v>
      </c>
    </row>
    <row r="31" spans="1:9" s="2" customFormat="1" ht="12.75" customHeight="1" x14ac:dyDescent="0.25">
      <c r="A31" s="15"/>
      <c r="B31" s="15"/>
      <c r="C31" s="23" t="s">
        <v>34</v>
      </c>
      <c r="D31" s="24">
        <v>23398890</v>
      </c>
      <c r="E31" s="24">
        <v>22876969</v>
      </c>
      <c r="F31" s="24">
        <f t="shared" si="0"/>
        <v>46275859</v>
      </c>
      <c r="G31" s="24">
        <v>16035189</v>
      </c>
      <c r="H31" s="24">
        <v>16033725</v>
      </c>
      <c r="I31" s="24">
        <f t="shared" si="1"/>
        <v>30240670</v>
      </c>
    </row>
    <row r="32" spans="1:9" s="2" customFormat="1" ht="12.75" customHeight="1" x14ac:dyDescent="0.25">
      <c r="A32" s="15"/>
      <c r="B32" s="15"/>
      <c r="C32" s="23" t="s">
        <v>35</v>
      </c>
      <c r="D32" s="24">
        <v>21637786</v>
      </c>
      <c r="E32" s="24">
        <v>20847629</v>
      </c>
      <c r="F32" s="24">
        <f t="shared" si="0"/>
        <v>42485415</v>
      </c>
      <c r="G32" s="24">
        <v>10022638</v>
      </c>
      <c r="H32" s="24">
        <v>9480320</v>
      </c>
      <c r="I32" s="24">
        <f t="shared" si="1"/>
        <v>32462777</v>
      </c>
    </row>
    <row r="33" spans="1:9" s="2" customFormat="1" ht="12.75" x14ac:dyDescent="0.25">
      <c r="A33" s="15"/>
      <c r="B33" s="15"/>
      <c r="C33" s="23" t="s">
        <v>36</v>
      </c>
      <c r="D33" s="24">
        <v>26755461</v>
      </c>
      <c r="E33" s="24">
        <v>21096006</v>
      </c>
      <c r="F33" s="24">
        <f t="shared" si="0"/>
        <v>47851467</v>
      </c>
      <c r="G33" s="24">
        <v>26134114</v>
      </c>
      <c r="H33" s="24">
        <v>25802686</v>
      </c>
      <c r="I33" s="24">
        <f t="shared" si="1"/>
        <v>21717353</v>
      </c>
    </row>
    <row r="34" spans="1:9" s="2" customFormat="1" ht="25.5" x14ac:dyDescent="0.25">
      <c r="A34" s="15"/>
      <c r="B34" s="15"/>
      <c r="C34" s="25" t="s">
        <v>37</v>
      </c>
      <c r="D34" s="24">
        <v>80223357</v>
      </c>
      <c r="E34" s="24">
        <v>3400251</v>
      </c>
      <c r="F34" s="24">
        <f t="shared" si="0"/>
        <v>83623608</v>
      </c>
      <c r="G34" s="24">
        <v>36820454</v>
      </c>
      <c r="H34" s="24">
        <v>34140568</v>
      </c>
      <c r="I34" s="24">
        <f t="shared" si="1"/>
        <v>46803154</v>
      </c>
    </row>
    <row r="35" spans="1:9" s="2" customFormat="1" ht="25.5" x14ac:dyDescent="0.25">
      <c r="A35" s="15"/>
      <c r="B35" s="15"/>
      <c r="C35" s="25" t="s">
        <v>38</v>
      </c>
      <c r="D35" s="24">
        <v>541818364</v>
      </c>
      <c r="E35" s="24">
        <v>44411485</v>
      </c>
      <c r="F35" s="24">
        <f t="shared" si="0"/>
        <v>586229849</v>
      </c>
      <c r="G35" s="24">
        <v>281495422</v>
      </c>
      <c r="H35" s="24">
        <v>271260900</v>
      </c>
      <c r="I35" s="24">
        <f t="shared" si="1"/>
        <v>304734427</v>
      </c>
    </row>
    <row r="36" spans="1:9" s="2" customFormat="1" ht="12.75" customHeight="1" x14ac:dyDescent="0.25">
      <c r="A36" s="15"/>
      <c r="B36" s="15"/>
      <c r="C36" s="25" t="s">
        <v>39</v>
      </c>
      <c r="D36" s="24">
        <v>25095157</v>
      </c>
      <c r="E36" s="24">
        <v>622521</v>
      </c>
      <c r="F36" s="24">
        <f t="shared" si="0"/>
        <v>25717678</v>
      </c>
      <c r="G36" s="24">
        <v>9629968</v>
      </c>
      <c r="H36" s="24">
        <v>9220562</v>
      </c>
      <c r="I36" s="24">
        <f t="shared" si="1"/>
        <v>16087710</v>
      </c>
    </row>
    <row r="37" spans="1:9" s="2" customFormat="1" ht="12.75" x14ac:dyDescent="0.25">
      <c r="A37" s="15"/>
      <c r="B37" s="15"/>
      <c r="C37" s="25" t="s">
        <v>40</v>
      </c>
      <c r="D37" s="24">
        <v>18581122</v>
      </c>
      <c r="E37" s="24">
        <v>1021742</v>
      </c>
      <c r="F37" s="24">
        <f t="shared" si="0"/>
        <v>19602864</v>
      </c>
      <c r="G37" s="24">
        <v>7649960</v>
      </c>
      <c r="H37" s="24">
        <v>6682809</v>
      </c>
      <c r="I37" s="24">
        <f t="shared" si="1"/>
        <v>11952904</v>
      </c>
    </row>
    <row r="38" spans="1:9" s="2" customFormat="1" ht="12.75" customHeight="1" x14ac:dyDescent="0.25">
      <c r="A38" s="15"/>
      <c r="B38" s="15"/>
      <c r="C38" s="25" t="s">
        <v>41</v>
      </c>
      <c r="D38" s="24">
        <v>6455975</v>
      </c>
      <c r="E38" s="24">
        <v>422590</v>
      </c>
      <c r="F38" s="24">
        <f t="shared" si="0"/>
        <v>6878565</v>
      </c>
      <c r="G38" s="24">
        <v>3303904</v>
      </c>
      <c r="H38" s="24">
        <v>2835181</v>
      </c>
      <c r="I38" s="24">
        <f t="shared" si="1"/>
        <v>3574661</v>
      </c>
    </row>
    <row r="39" spans="1:9" s="2" customFormat="1" ht="25.5" customHeight="1" x14ac:dyDescent="0.25">
      <c r="A39" s="15"/>
      <c r="B39" s="15"/>
      <c r="C39" s="25" t="s">
        <v>42</v>
      </c>
      <c r="D39" s="24">
        <v>135893983</v>
      </c>
      <c r="E39" s="24">
        <v>1236515560</v>
      </c>
      <c r="F39" s="24">
        <f t="shared" si="0"/>
        <v>1372409543</v>
      </c>
      <c r="G39" s="24">
        <v>895384856</v>
      </c>
      <c r="H39" s="24">
        <v>841067897</v>
      </c>
      <c r="I39" s="24">
        <f t="shared" si="1"/>
        <v>477024687</v>
      </c>
    </row>
    <row r="40" spans="1:9" s="2" customFormat="1" ht="12.75" customHeight="1" x14ac:dyDescent="0.25">
      <c r="A40" s="15"/>
      <c r="B40" s="15"/>
      <c r="C40" s="25" t="s">
        <v>43</v>
      </c>
      <c r="D40" s="24">
        <v>5401819</v>
      </c>
      <c r="E40" s="24">
        <v>-21341</v>
      </c>
      <c r="F40" s="24">
        <f t="shared" si="0"/>
        <v>5380478</v>
      </c>
      <c r="G40" s="24">
        <v>2101119</v>
      </c>
      <c r="H40" s="24">
        <v>2062811</v>
      </c>
      <c r="I40" s="24">
        <f t="shared" si="1"/>
        <v>3279359</v>
      </c>
    </row>
    <row r="41" spans="1:9" s="2" customFormat="1" ht="25.5" customHeight="1" x14ac:dyDescent="0.25">
      <c r="A41" s="15"/>
      <c r="B41" s="15"/>
      <c r="C41" s="25" t="s">
        <v>44</v>
      </c>
      <c r="D41" s="24">
        <v>12297095</v>
      </c>
      <c r="E41" s="24">
        <v>445293</v>
      </c>
      <c r="F41" s="24">
        <f t="shared" si="0"/>
        <v>12742388</v>
      </c>
      <c r="G41" s="24">
        <v>5211823</v>
      </c>
      <c r="H41" s="24">
        <v>5125387</v>
      </c>
      <c r="I41" s="24">
        <f t="shared" si="1"/>
        <v>7530565</v>
      </c>
    </row>
    <row r="42" spans="1:9" s="2" customFormat="1" ht="12.75" x14ac:dyDescent="0.25">
      <c r="A42" s="15"/>
      <c r="B42" s="15"/>
      <c r="C42" s="23" t="s">
        <v>45</v>
      </c>
      <c r="D42" s="24">
        <v>16117481</v>
      </c>
      <c r="E42" s="24">
        <v>1540391</v>
      </c>
      <c r="F42" s="24">
        <f t="shared" si="0"/>
        <v>17657872</v>
      </c>
      <c r="G42" s="24">
        <v>6851240</v>
      </c>
      <c r="H42" s="24">
        <v>6155309</v>
      </c>
      <c r="I42" s="24">
        <f t="shared" si="1"/>
        <v>10806632</v>
      </c>
    </row>
    <row r="43" spans="1:9" s="2" customFormat="1" ht="25.5" customHeight="1" x14ac:dyDescent="0.25">
      <c r="A43" s="15"/>
      <c r="B43" s="15"/>
      <c r="C43" s="25" t="s">
        <v>46</v>
      </c>
      <c r="D43" s="24">
        <v>18280504</v>
      </c>
      <c r="E43" s="24">
        <v>136904</v>
      </c>
      <c r="F43" s="24">
        <f t="shared" si="0"/>
        <v>18417408</v>
      </c>
      <c r="G43" s="24">
        <v>7879206</v>
      </c>
      <c r="H43" s="24">
        <v>7734382</v>
      </c>
      <c r="I43" s="24">
        <f t="shared" si="1"/>
        <v>10538202</v>
      </c>
    </row>
    <row r="44" spans="1:9" s="2" customFormat="1" ht="25.5" x14ac:dyDescent="0.25">
      <c r="A44" s="15"/>
      <c r="B44" s="15"/>
      <c r="C44" s="25" t="s">
        <v>47</v>
      </c>
      <c r="D44" s="24">
        <v>17379369</v>
      </c>
      <c r="E44" s="24">
        <v>392218</v>
      </c>
      <c r="F44" s="24">
        <f t="shared" si="0"/>
        <v>17771587</v>
      </c>
      <c r="G44" s="24">
        <v>6149610</v>
      </c>
      <c r="H44" s="24">
        <v>5438249</v>
      </c>
      <c r="I44" s="24">
        <f t="shared" si="1"/>
        <v>11621977</v>
      </c>
    </row>
    <row r="45" spans="1:9" s="2" customFormat="1" ht="12.75" x14ac:dyDescent="0.25">
      <c r="A45" s="15"/>
      <c r="B45" s="15"/>
      <c r="C45" s="25" t="s">
        <v>48</v>
      </c>
      <c r="D45" s="24">
        <v>9613799</v>
      </c>
      <c r="E45" s="24">
        <v>84292</v>
      </c>
      <c r="F45" s="24">
        <f t="shared" si="0"/>
        <v>9698091</v>
      </c>
      <c r="G45" s="24">
        <v>3914732</v>
      </c>
      <c r="H45" s="24">
        <v>3912377</v>
      </c>
      <c r="I45" s="24">
        <f t="shared" si="1"/>
        <v>5783359</v>
      </c>
    </row>
    <row r="46" spans="1:9" s="2" customFormat="1" ht="25.5" customHeight="1" x14ac:dyDescent="0.25">
      <c r="A46" s="15"/>
      <c r="B46" s="15"/>
      <c r="C46" s="28" t="s">
        <v>49</v>
      </c>
      <c r="D46" s="24">
        <v>5688668</v>
      </c>
      <c r="E46" s="24">
        <v>416279</v>
      </c>
      <c r="F46" s="24">
        <f t="shared" si="0"/>
        <v>6104947</v>
      </c>
      <c r="G46" s="24">
        <v>2345227</v>
      </c>
      <c r="H46" s="24">
        <v>2083103</v>
      </c>
      <c r="I46" s="24">
        <f t="shared" si="1"/>
        <v>3759720</v>
      </c>
    </row>
    <row r="47" spans="1:9" s="2" customFormat="1" ht="25.5" customHeight="1" x14ac:dyDescent="0.25">
      <c r="A47" s="15"/>
      <c r="B47" s="15"/>
      <c r="C47" s="25" t="s">
        <v>50</v>
      </c>
      <c r="D47" s="24">
        <v>32458549</v>
      </c>
      <c r="E47" s="24">
        <v>37176980</v>
      </c>
      <c r="F47" s="24">
        <f t="shared" si="0"/>
        <v>69635529</v>
      </c>
      <c r="G47" s="24">
        <v>30324276</v>
      </c>
      <c r="H47" s="24">
        <v>28468704</v>
      </c>
      <c r="I47" s="24">
        <f t="shared" si="1"/>
        <v>39311253</v>
      </c>
    </row>
    <row r="48" spans="1:9" s="2" customFormat="1" ht="12.75" customHeight="1" x14ac:dyDescent="0.25">
      <c r="A48" s="15"/>
      <c r="B48" s="15"/>
      <c r="C48" s="23" t="s">
        <v>51</v>
      </c>
      <c r="D48" s="24">
        <v>31060393</v>
      </c>
      <c r="E48" s="24">
        <v>1645610</v>
      </c>
      <c r="F48" s="24">
        <f t="shared" si="0"/>
        <v>32706003</v>
      </c>
      <c r="G48" s="24">
        <v>13301705</v>
      </c>
      <c r="H48" s="24">
        <v>13031122</v>
      </c>
      <c r="I48" s="24">
        <f t="shared" si="1"/>
        <v>19404298</v>
      </c>
    </row>
    <row r="49" spans="1:11" s="2" customFormat="1" ht="12.75" customHeight="1" x14ac:dyDescent="0.25">
      <c r="A49" s="15"/>
      <c r="B49" s="15"/>
      <c r="C49" s="25" t="s">
        <v>52</v>
      </c>
      <c r="D49" s="24">
        <v>64769719</v>
      </c>
      <c r="E49" s="24">
        <v>17431652</v>
      </c>
      <c r="F49" s="24">
        <f t="shared" si="0"/>
        <v>82201371</v>
      </c>
      <c r="G49" s="24">
        <v>47438385</v>
      </c>
      <c r="H49" s="24">
        <v>44918668</v>
      </c>
      <c r="I49" s="24">
        <f t="shared" si="1"/>
        <v>34762986</v>
      </c>
    </row>
    <row r="50" spans="1:11" s="2" customFormat="1" ht="6" customHeight="1" x14ac:dyDescent="0.25">
      <c r="A50" s="15"/>
      <c r="B50" s="15"/>
      <c r="C50" s="29"/>
      <c r="D50" s="30"/>
      <c r="E50" s="30"/>
      <c r="F50" s="30"/>
      <c r="G50" s="31"/>
      <c r="H50" s="30"/>
      <c r="I50" s="30"/>
    </row>
    <row r="51" spans="1:11" s="20" customFormat="1" ht="15.75" customHeight="1" x14ac:dyDescent="0.25">
      <c r="A51" s="32" t="s">
        <v>53</v>
      </c>
      <c r="B51" s="32"/>
      <c r="C51" s="32"/>
      <c r="D51" s="33">
        <f>SUM(D53:D90)</f>
        <v>19340418910.000008</v>
      </c>
      <c r="E51" s="33">
        <f>SUM(E53:E90)</f>
        <v>579667194</v>
      </c>
      <c r="F51" s="33">
        <f>SUM(D51:E51)</f>
        <v>19920086104.000008</v>
      </c>
      <c r="G51" s="33">
        <f>SUM(G53:G90)</f>
        <v>4071434099</v>
      </c>
      <c r="H51" s="33">
        <f>SUM(H53:H90)</f>
        <v>3865968339</v>
      </c>
      <c r="I51" s="33">
        <f>SUM(F51-G51)</f>
        <v>15848652005.000008</v>
      </c>
      <c r="J51" s="18"/>
      <c r="K51" s="19"/>
    </row>
    <row r="52" spans="1:11" s="2" customFormat="1" ht="3" customHeight="1" x14ac:dyDescent="0.25">
      <c r="A52" s="21"/>
      <c r="B52" s="21"/>
      <c r="C52" s="21"/>
      <c r="D52" s="22"/>
      <c r="E52" s="22"/>
      <c r="F52" s="22"/>
      <c r="G52" s="22"/>
      <c r="H52" s="22"/>
      <c r="I52" s="22"/>
    </row>
    <row r="53" spans="1:11" s="2" customFormat="1" ht="12.75" x14ac:dyDescent="0.25">
      <c r="A53" s="15"/>
      <c r="B53" s="15"/>
      <c r="C53" s="23" t="s">
        <v>15</v>
      </c>
      <c r="D53" s="24">
        <v>333346185.99999988</v>
      </c>
      <c r="E53" s="24">
        <v>-6636970</v>
      </c>
      <c r="F53" s="24">
        <f t="shared" ref="F53:F90" si="2">SUM(D53:E53)</f>
        <v>326709215.99999988</v>
      </c>
      <c r="G53" s="24">
        <v>147767936</v>
      </c>
      <c r="H53" s="24">
        <v>147767936</v>
      </c>
      <c r="I53" s="24">
        <f t="shared" ref="I53:I90" si="3">SUM(F53-G53)</f>
        <v>178941279.99999988</v>
      </c>
    </row>
    <row r="54" spans="1:11" s="2" customFormat="1" ht="12.75" x14ac:dyDescent="0.25">
      <c r="A54" s="15"/>
      <c r="B54" s="15"/>
      <c r="C54" s="23" t="s">
        <v>16</v>
      </c>
      <c r="D54" s="24">
        <v>63880109.999999993</v>
      </c>
      <c r="E54" s="24">
        <v>-1078397</v>
      </c>
      <c r="F54" s="24">
        <f t="shared" si="2"/>
        <v>62801712.999999993</v>
      </c>
      <c r="G54" s="24">
        <v>43453077</v>
      </c>
      <c r="H54" s="24">
        <v>22608541</v>
      </c>
      <c r="I54" s="24">
        <f t="shared" si="3"/>
        <v>19348635.999999993</v>
      </c>
    </row>
    <row r="55" spans="1:11" s="2" customFormat="1" ht="12.75" x14ac:dyDescent="0.25">
      <c r="A55" s="15"/>
      <c r="B55" s="15"/>
      <c r="C55" s="23" t="s">
        <v>17</v>
      </c>
      <c r="D55" s="24">
        <v>38461202.000000007</v>
      </c>
      <c r="E55" s="24">
        <v>-448588</v>
      </c>
      <c r="F55" s="24">
        <f t="shared" si="2"/>
        <v>38012614.000000007</v>
      </c>
      <c r="G55" s="24">
        <v>634423</v>
      </c>
      <c r="H55" s="24">
        <v>634423</v>
      </c>
      <c r="I55" s="24">
        <f t="shared" si="3"/>
        <v>37378191.000000007</v>
      </c>
    </row>
    <row r="56" spans="1:11" s="15" customFormat="1" ht="12.75" x14ac:dyDescent="0.25">
      <c r="C56" s="23" t="s">
        <v>18</v>
      </c>
      <c r="D56" s="24">
        <v>50678536.000000007</v>
      </c>
      <c r="E56" s="24">
        <v>-2369413</v>
      </c>
      <c r="F56" s="24">
        <f t="shared" si="2"/>
        <v>48309123.000000007</v>
      </c>
      <c r="G56" s="24">
        <v>15588167</v>
      </c>
      <c r="H56" s="24">
        <v>14993675</v>
      </c>
      <c r="I56" s="24">
        <f t="shared" si="3"/>
        <v>32720956.000000007</v>
      </c>
    </row>
    <row r="57" spans="1:11" s="15" customFormat="1" ht="25.5" customHeight="1" x14ac:dyDescent="0.25">
      <c r="A57" s="34"/>
      <c r="B57" s="34"/>
      <c r="C57" s="35" t="s">
        <v>19</v>
      </c>
      <c r="D57" s="36">
        <v>572864124.99999976</v>
      </c>
      <c r="E57" s="36">
        <v>108291831</v>
      </c>
      <c r="F57" s="36">
        <f t="shared" si="2"/>
        <v>681155955.99999976</v>
      </c>
      <c r="G57" s="36">
        <v>232286885</v>
      </c>
      <c r="H57" s="36">
        <v>209179741</v>
      </c>
      <c r="I57" s="36">
        <f t="shared" si="3"/>
        <v>448869070.99999976</v>
      </c>
    </row>
    <row r="58" spans="1:11" s="2" customFormat="1" ht="12.75" customHeight="1" x14ac:dyDescent="0.25">
      <c r="A58" s="15"/>
      <c r="B58" s="15"/>
      <c r="C58" s="23" t="s">
        <v>20</v>
      </c>
      <c r="D58" s="24">
        <v>1695953357.0000002</v>
      </c>
      <c r="E58" s="24">
        <v>30876285</v>
      </c>
      <c r="F58" s="24">
        <f t="shared" si="2"/>
        <v>1726829642.0000002</v>
      </c>
      <c r="G58" s="24">
        <v>657935344</v>
      </c>
      <c r="H58" s="24">
        <v>626523717</v>
      </c>
      <c r="I58" s="24">
        <f t="shared" si="3"/>
        <v>1068894298.0000002</v>
      </c>
    </row>
    <row r="59" spans="1:11" s="2" customFormat="1" ht="12.75" x14ac:dyDescent="0.25">
      <c r="A59" s="15"/>
      <c r="B59" s="15"/>
      <c r="C59" s="23" t="s">
        <v>21</v>
      </c>
      <c r="D59" s="24">
        <v>33788564</v>
      </c>
      <c r="E59" s="24">
        <v>1382769</v>
      </c>
      <c r="F59" s="24">
        <f t="shared" si="2"/>
        <v>35171333</v>
      </c>
      <c r="G59" s="24">
        <v>11828124</v>
      </c>
      <c r="H59" s="24">
        <v>11828124</v>
      </c>
      <c r="I59" s="24">
        <f t="shared" si="3"/>
        <v>23343209</v>
      </c>
    </row>
    <row r="60" spans="1:11" s="2" customFormat="1" ht="12.75" x14ac:dyDescent="0.25">
      <c r="A60" s="15"/>
      <c r="B60" s="15"/>
      <c r="C60" s="23" t="s">
        <v>22</v>
      </c>
      <c r="D60" s="24">
        <v>11857269</v>
      </c>
      <c r="E60" s="24">
        <v>0</v>
      </c>
      <c r="F60" s="24">
        <f t="shared" si="2"/>
        <v>11857269</v>
      </c>
      <c r="G60" s="24">
        <v>2124961</v>
      </c>
      <c r="H60" s="24">
        <v>2079204</v>
      </c>
      <c r="I60" s="24">
        <f t="shared" si="3"/>
        <v>9732308</v>
      </c>
    </row>
    <row r="61" spans="1:11" s="15" customFormat="1" ht="25.5" customHeight="1" x14ac:dyDescent="0.25">
      <c r="C61" s="25" t="s">
        <v>23</v>
      </c>
      <c r="D61" s="24">
        <v>130953629.99999999</v>
      </c>
      <c r="E61" s="24">
        <v>6922999</v>
      </c>
      <c r="F61" s="24">
        <f t="shared" si="2"/>
        <v>137876629</v>
      </c>
      <c r="G61" s="24">
        <v>58917778</v>
      </c>
      <c r="H61" s="24">
        <v>57197303</v>
      </c>
      <c r="I61" s="24">
        <f t="shared" si="3"/>
        <v>78958851</v>
      </c>
    </row>
    <row r="62" spans="1:11" s="15" customFormat="1" ht="25.5" customHeight="1" x14ac:dyDescent="0.25">
      <c r="C62" s="25" t="s">
        <v>24</v>
      </c>
      <c r="D62" s="24">
        <v>1269261412</v>
      </c>
      <c r="E62" s="24">
        <v>-2227176</v>
      </c>
      <c r="F62" s="24">
        <f t="shared" si="2"/>
        <v>1267034236</v>
      </c>
      <c r="G62" s="24">
        <v>479003629</v>
      </c>
      <c r="H62" s="24">
        <v>479003629</v>
      </c>
      <c r="I62" s="24">
        <f t="shared" si="3"/>
        <v>788030607</v>
      </c>
    </row>
    <row r="63" spans="1:11" s="2" customFormat="1" ht="25.5" customHeight="1" x14ac:dyDescent="0.25">
      <c r="C63" s="37" t="s">
        <v>25</v>
      </c>
      <c r="D63" s="24">
        <v>83950645</v>
      </c>
      <c r="E63" s="24">
        <v>-6429405</v>
      </c>
      <c r="F63" s="24">
        <f t="shared" si="2"/>
        <v>77521240</v>
      </c>
      <c r="G63" s="24">
        <v>11240632</v>
      </c>
      <c r="H63" s="24">
        <v>11240632</v>
      </c>
      <c r="I63" s="24">
        <f t="shared" si="3"/>
        <v>66280608</v>
      </c>
    </row>
    <row r="64" spans="1:11" s="2" customFormat="1" ht="25.5" x14ac:dyDescent="0.25">
      <c r="C64" s="38" t="s">
        <v>26</v>
      </c>
      <c r="D64" s="24">
        <v>0</v>
      </c>
      <c r="E64" s="24">
        <v>0</v>
      </c>
      <c r="F64" s="24">
        <f t="shared" si="2"/>
        <v>0</v>
      </c>
      <c r="G64" s="24">
        <v>0</v>
      </c>
      <c r="H64" s="24">
        <v>0</v>
      </c>
      <c r="I64" s="24">
        <f t="shared" si="3"/>
        <v>0</v>
      </c>
    </row>
    <row r="65" spans="3:10" s="2" customFormat="1" ht="25.5" x14ac:dyDescent="0.25">
      <c r="C65" s="38" t="s">
        <v>27</v>
      </c>
      <c r="D65" s="24">
        <v>5236065</v>
      </c>
      <c r="E65" s="24">
        <v>1000000</v>
      </c>
      <c r="F65" s="24">
        <f t="shared" si="2"/>
        <v>6236065</v>
      </c>
      <c r="G65" s="24">
        <v>4175601</v>
      </c>
      <c r="H65" s="24">
        <v>4175601</v>
      </c>
      <c r="I65" s="24">
        <f t="shared" si="3"/>
        <v>2060464</v>
      </c>
    </row>
    <row r="66" spans="3:10" s="2" customFormat="1" ht="25.5" x14ac:dyDescent="0.25">
      <c r="C66" s="37" t="s">
        <v>28</v>
      </c>
      <c r="D66" s="24">
        <v>0</v>
      </c>
      <c r="E66" s="24">
        <v>1809720</v>
      </c>
      <c r="F66" s="24">
        <f t="shared" si="2"/>
        <v>1809720</v>
      </c>
      <c r="G66" s="24">
        <v>0</v>
      </c>
      <c r="H66" s="24">
        <v>0</v>
      </c>
      <c r="I66" s="24">
        <f t="shared" si="3"/>
        <v>1809720</v>
      </c>
    </row>
    <row r="67" spans="3:10" s="2" customFormat="1" ht="12.75" x14ac:dyDescent="0.25">
      <c r="C67" s="39" t="s">
        <v>29</v>
      </c>
      <c r="D67" s="24">
        <v>11102770232.000006</v>
      </c>
      <c r="E67" s="24">
        <v>21865874</v>
      </c>
      <c r="F67" s="24">
        <f t="shared" si="2"/>
        <v>11124636106.000006</v>
      </c>
      <c r="G67" s="24">
        <v>744727460</v>
      </c>
      <c r="H67" s="24">
        <v>744727460</v>
      </c>
      <c r="I67" s="24">
        <f t="shared" si="3"/>
        <v>10379908646.000006</v>
      </c>
    </row>
    <row r="68" spans="3:10" s="2" customFormat="1" ht="25.5" customHeight="1" x14ac:dyDescent="0.25">
      <c r="C68" s="37" t="s">
        <v>30</v>
      </c>
      <c r="D68" s="24">
        <v>358553828.00000006</v>
      </c>
      <c r="E68" s="24">
        <v>20952300</v>
      </c>
      <c r="F68" s="24">
        <f t="shared" si="2"/>
        <v>379506128.00000006</v>
      </c>
      <c r="G68" s="24">
        <v>146197745</v>
      </c>
      <c r="H68" s="24">
        <v>146197745</v>
      </c>
      <c r="I68" s="24">
        <f t="shared" si="3"/>
        <v>233308383.00000006</v>
      </c>
    </row>
    <row r="69" spans="3:10" s="2" customFormat="1" ht="25.5" x14ac:dyDescent="0.25">
      <c r="C69" s="40" t="s">
        <v>31</v>
      </c>
      <c r="D69" s="24">
        <v>220817767.00000003</v>
      </c>
      <c r="E69" s="24">
        <v>0</v>
      </c>
      <c r="F69" s="24">
        <f t="shared" si="2"/>
        <v>220817767.00000003</v>
      </c>
      <c r="G69" s="24">
        <v>101135400</v>
      </c>
      <c r="H69" s="24">
        <v>95384789</v>
      </c>
      <c r="I69" s="24">
        <f t="shared" si="3"/>
        <v>119682367.00000003</v>
      </c>
      <c r="J69" s="2" t="s">
        <v>54</v>
      </c>
    </row>
    <row r="70" spans="3:10" s="2" customFormat="1" ht="25.5" x14ac:dyDescent="0.25">
      <c r="C70" s="37" t="s">
        <v>32</v>
      </c>
      <c r="D70" s="24">
        <v>0</v>
      </c>
      <c r="E70" s="24">
        <v>0</v>
      </c>
      <c r="F70" s="24">
        <f t="shared" si="2"/>
        <v>0</v>
      </c>
      <c r="G70" s="24">
        <v>0</v>
      </c>
      <c r="H70" s="24">
        <v>0</v>
      </c>
      <c r="I70" s="24">
        <f t="shared" si="3"/>
        <v>0</v>
      </c>
    </row>
    <row r="71" spans="3:10" s="2" customFormat="1" ht="25.5" x14ac:dyDescent="0.25">
      <c r="C71" s="38" t="s">
        <v>33</v>
      </c>
      <c r="D71" s="24">
        <v>1230347059</v>
      </c>
      <c r="E71" s="24">
        <v>265454812</v>
      </c>
      <c r="F71" s="24">
        <f t="shared" si="2"/>
        <v>1495801871</v>
      </c>
      <c r="G71" s="24">
        <v>593759239</v>
      </c>
      <c r="H71" s="24">
        <v>578899624</v>
      </c>
      <c r="I71" s="24">
        <f t="shared" si="3"/>
        <v>902042632</v>
      </c>
    </row>
    <row r="72" spans="3:10" s="2" customFormat="1" ht="12.75" x14ac:dyDescent="0.25">
      <c r="C72" s="39" t="s">
        <v>34</v>
      </c>
      <c r="D72" s="24">
        <v>0</v>
      </c>
      <c r="E72" s="24">
        <v>0</v>
      </c>
      <c r="F72" s="24">
        <f t="shared" si="2"/>
        <v>0</v>
      </c>
      <c r="G72" s="24">
        <v>0</v>
      </c>
      <c r="H72" s="24">
        <v>0</v>
      </c>
      <c r="I72" s="24">
        <f t="shared" si="3"/>
        <v>0</v>
      </c>
    </row>
    <row r="73" spans="3:10" s="2" customFormat="1" ht="12.75" customHeight="1" x14ac:dyDescent="0.25">
      <c r="C73" s="39" t="s">
        <v>35</v>
      </c>
      <c r="D73" s="24">
        <v>3726020.9999999995</v>
      </c>
      <c r="E73" s="24">
        <v>-845092</v>
      </c>
      <c r="F73" s="24">
        <f t="shared" si="2"/>
        <v>2880928.9999999995</v>
      </c>
      <c r="G73" s="24">
        <v>2264097</v>
      </c>
      <c r="H73" s="24">
        <v>2264097</v>
      </c>
      <c r="I73" s="24">
        <f t="shared" si="3"/>
        <v>616831.99999999953</v>
      </c>
    </row>
    <row r="74" spans="3:10" s="2" customFormat="1" ht="12.75" customHeight="1" x14ac:dyDescent="0.25">
      <c r="C74" s="39" t="s">
        <v>36</v>
      </c>
      <c r="D74" s="24">
        <v>0</v>
      </c>
      <c r="E74" s="24">
        <v>0</v>
      </c>
      <c r="F74" s="24">
        <f>SUM(D74:E74)</f>
        <v>0</v>
      </c>
      <c r="G74" s="24">
        <v>0</v>
      </c>
      <c r="H74" s="24">
        <v>0</v>
      </c>
      <c r="I74" s="24">
        <f t="shared" si="3"/>
        <v>0</v>
      </c>
    </row>
    <row r="75" spans="3:10" s="2" customFormat="1" ht="25.5" customHeight="1" x14ac:dyDescent="0.25">
      <c r="C75" s="38" t="s">
        <v>37</v>
      </c>
      <c r="D75" s="24">
        <v>0</v>
      </c>
      <c r="E75" s="24">
        <v>0</v>
      </c>
      <c r="F75" s="24">
        <f t="shared" si="2"/>
        <v>0</v>
      </c>
      <c r="G75" s="24">
        <v>0</v>
      </c>
      <c r="H75" s="24">
        <v>0</v>
      </c>
      <c r="I75" s="24">
        <f t="shared" si="3"/>
        <v>0</v>
      </c>
    </row>
    <row r="76" spans="3:10" s="2" customFormat="1" ht="25.5" x14ac:dyDescent="0.25">
      <c r="C76" s="38" t="s">
        <v>38</v>
      </c>
      <c r="D76" s="24">
        <v>0</v>
      </c>
      <c r="E76" s="24">
        <v>0</v>
      </c>
      <c r="F76" s="24">
        <f t="shared" si="2"/>
        <v>0</v>
      </c>
      <c r="G76" s="24">
        <v>0</v>
      </c>
      <c r="H76" s="24">
        <v>0</v>
      </c>
      <c r="I76" s="24">
        <f t="shared" si="3"/>
        <v>0</v>
      </c>
    </row>
    <row r="77" spans="3:10" s="2" customFormat="1" ht="12.75" customHeight="1" x14ac:dyDescent="0.25">
      <c r="C77" s="38" t="s">
        <v>39</v>
      </c>
      <c r="D77" s="24">
        <v>0</v>
      </c>
      <c r="E77" s="24">
        <v>0</v>
      </c>
      <c r="F77" s="24">
        <f t="shared" si="2"/>
        <v>0</v>
      </c>
      <c r="G77" s="24">
        <v>0</v>
      </c>
      <c r="H77" s="24">
        <v>0</v>
      </c>
      <c r="I77" s="24">
        <f t="shared" si="3"/>
        <v>0</v>
      </c>
    </row>
    <row r="78" spans="3:10" s="2" customFormat="1" ht="12.75" customHeight="1" x14ac:dyDescent="0.25">
      <c r="C78" s="38" t="s">
        <v>40</v>
      </c>
      <c r="D78" s="24">
        <v>0</v>
      </c>
      <c r="E78" s="24">
        <v>0</v>
      </c>
      <c r="F78" s="24">
        <f t="shared" si="2"/>
        <v>0</v>
      </c>
      <c r="G78" s="24">
        <v>0</v>
      </c>
      <c r="H78" s="24">
        <v>0</v>
      </c>
      <c r="I78" s="24">
        <f t="shared" si="3"/>
        <v>0</v>
      </c>
    </row>
    <row r="79" spans="3:10" s="2" customFormat="1" ht="12.75" x14ac:dyDescent="0.25">
      <c r="C79" s="38" t="s">
        <v>41</v>
      </c>
      <c r="D79" s="24">
        <v>0</v>
      </c>
      <c r="E79" s="24">
        <v>0</v>
      </c>
      <c r="F79" s="24">
        <f>SUM(D79:E79)</f>
        <v>0</v>
      </c>
      <c r="G79" s="24">
        <v>0</v>
      </c>
      <c r="H79" s="24">
        <v>0</v>
      </c>
      <c r="I79" s="24">
        <f t="shared" si="3"/>
        <v>0</v>
      </c>
    </row>
    <row r="80" spans="3:10" s="2" customFormat="1" ht="25.5" x14ac:dyDescent="0.25">
      <c r="C80" s="38" t="s">
        <v>42</v>
      </c>
      <c r="D80" s="24">
        <v>2133972901.9999986</v>
      </c>
      <c r="E80" s="24">
        <v>139645645</v>
      </c>
      <c r="F80" s="24">
        <f t="shared" si="2"/>
        <v>2273618546.9999986</v>
      </c>
      <c r="G80" s="24">
        <v>818018601</v>
      </c>
      <c r="H80" s="24">
        <v>710919426</v>
      </c>
      <c r="I80" s="24">
        <f t="shared" si="3"/>
        <v>1455599945.9999986</v>
      </c>
    </row>
    <row r="81" spans="1:9" s="2" customFormat="1" ht="12.75" customHeight="1" x14ac:dyDescent="0.25">
      <c r="C81" s="38" t="s">
        <v>43</v>
      </c>
      <c r="D81" s="24">
        <v>0</v>
      </c>
      <c r="E81" s="24">
        <v>0</v>
      </c>
      <c r="F81" s="24">
        <f t="shared" si="2"/>
        <v>0</v>
      </c>
      <c r="G81" s="24">
        <v>0</v>
      </c>
      <c r="H81" s="24">
        <v>0</v>
      </c>
      <c r="I81" s="24">
        <f t="shared" si="3"/>
        <v>0</v>
      </c>
    </row>
    <row r="82" spans="1:9" s="2" customFormat="1" ht="25.5" x14ac:dyDescent="0.25">
      <c r="C82" s="38" t="s">
        <v>44</v>
      </c>
      <c r="D82" s="24">
        <v>0</v>
      </c>
      <c r="E82" s="24">
        <v>1500000</v>
      </c>
      <c r="F82" s="24">
        <f t="shared" si="2"/>
        <v>1500000</v>
      </c>
      <c r="G82" s="24">
        <v>375000</v>
      </c>
      <c r="H82" s="24">
        <v>342672</v>
      </c>
      <c r="I82" s="24">
        <f t="shared" si="3"/>
        <v>1125000</v>
      </c>
    </row>
    <row r="83" spans="1:9" s="2" customFormat="1" ht="12.75" x14ac:dyDescent="0.25">
      <c r="C83" s="39" t="s">
        <v>45</v>
      </c>
      <c r="D83" s="24">
        <v>0</v>
      </c>
      <c r="E83" s="24">
        <v>0</v>
      </c>
      <c r="F83" s="24">
        <f t="shared" si="2"/>
        <v>0</v>
      </c>
      <c r="G83" s="24">
        <v>0</v>
      </c>
      <c r="H83" s="24">
        <v>0</v>
      </c>
      <c r="I83" s="24">
        <f t="shared" si="3"/>
        <v>0</v>
      </c>
    </row>
    <row r="84" spans="1:9" s="2" customFormat="1" ht="25.5" customHeight="1" x14ac:dyDescent="0.25">
      <c r="C84" s="38" t="s">
        <v>46</v>
      </c>
      <c r="D84" s="24">
        <v>0</v>
      </c>
      <c r="E84" s="24">
        <v>0</v>
      </c>
      <c r="F84" s="24">
        <f t="shared" si="2"/>
        <v>0</v>
      </c>
      <c r="G84" s="24">
        <v>0</v>
      </c>
      <c r="H84" s="24">
        <v>0</v>
      </c>
      <c r="I84" s="24">
        <f t="shared" si="3"/>
        <v>0</v>
      </c>
    </row>
    <row r="85" spans="1:9" s="2" customFormat="1" ht="25.5" x14ac:dyDescent="0.25">
      <c r="C85" s="38" t="s">
        <v>47</v>
      </c>
      <c r="D85" s="24">
        <v>0</v>
      </c>
      <c r="E85" s="24">
        <v>0</v>
      </c>
      <c r="F85" s="24">
        <f t="shared" si="2"/>
        <v>0</v>
      </c>
      <c r="G85" s="24">
        <v>0</v>
      </c>
      <c r="H85" s="24">
        <v>0</v>
      </c>
      <c r="I85" s="24">
        <f t="shared" si="3"/>
        <v>0</v>
      </c>
    </row>
    <row r="86" spans="1:9" s="2" customFormat="1" ht="12.75" x14ac:dyDescent="0.25">
      <c r="C86" s="38" t="s">
        <v>48</v>
      </c>
      <c r="D86" s="24">
        <v>0</v>
      </c>
      <c r="E86" s="24">
        <v>0</v>
      </c>
      <c r="F86" s="24">
        <f t="shared" si="2"/>
        <v>0</v>
      </c>
      <c r="G86" s="24">
        <v>0</v>
      </c>
      <c r="H86" s="24">
        <v>0</v>
      </c>
      <c r="I86" s="24">
        <f t="shared" si="3"/>
        <v>0</v>
      </c>
    </row>
    <row r="87" spans="1:9" s="2" customFormat="1" ht="25.5" customHeight="1" x14ac:dyDescent="0.25">
      <c r="C87" s="41" t="s">
        <v>49</v>
      </c>
      <c r="D87" s="24">
        <v>0</v>
      </c>
      <c r="E87" s="24">
        <v>0</v>
      </c>
      <c r="F87" s="24">
        <f t="shared" si="2"/>
        <v>0</v>
      </c>
      <c r="G87" s="24">
        <v>0</v>
      </c>
      <c r="H87" s="24">
        <v>0</v>
      </c>
      <c r="I87" s="24">
        <f t="shared" si="3"/>
        <v>0</v>
      </c>
    </row>
    <row r="88" spans="1:9" s="2" customFormat="1" ht="25.5" customHeight="1" x14ac:dyDescent="0.25">
      <c r="C88" s="38" t="s">
        <v>50</v>
      </c>
      <c r="D88" s="24">
        <v>0</v>
      </c>
      <c r="E88" s="24">
        <v>0</v>
      </c>
      <c r="F88" s="24">
        <f t="shared" si="2"/>
        <v>0</v>
      </c>
      <c r="G88" s="24">
        <v>0</v>
      </c>
      <c r="H88" s="24">
        <v>0</v>
      </c>
      <c r="I88" s="24">
        <f t="shared" si="3"/>
        <v>0</v>
      </c>
    </row>
    <row r="89" spans="1:9" s="2" customFormat="1" ht="12.75" customHeight="1" x14ac:dyDescent="0.25">
      <c r="C89" s="39" t="s">
        <v>51</v>
      </c>
      <c r="D89" s="24">
        <v>0</v>
      </c>
      <c r="E89" s="24">
        <v>0</v>
      </c>
      <c r="F89" s="24">
        <f t="shared" si="2"/>
        <v>0</v>
      </c>
      <c r="G89" s="24">
        <v>0</v>
      </c>
      <c r="H89" s="24">
        <v>0</v>
      </c>
      <c r="I89" s="24">
        <f t="shared" si="3"/>
        <v>0</v>
      </c>
    </row>
    <row r="90" spans="1:9" s="2" customFormat="1" ht="12.75" customHeight="1" x14ac:dyDescent="0.25">
      <c r="C90" s="38" t="s">
        <v>52</v>
      </c>
      <c r="D90" s="24">
        <v>0</v>
      </c>
      <c r="E90" s="24">
        <v>0</v>
      </c>
      <c r="F90" s="24">
        <f t="shared" si="2"/>
        <v>0</v>
      </c>
      <c r="G90" s="24">
        <v>0</v>
      </c>
      <c r="H90" s="24">
        <v>0</v>
      </c>
      <c r="I90" s="24">
        <f t="shared" si="3"/>
        <v>0</v>
      </c>
    </row>
    <row r="91" spans="1:9" s="2" customFormat="1" ht="3" customHeight="1" thickBot="1" x14ac:dyDescent="0.3">
      <c r="C91" s="42"/>
      <c r="D91" s="24"/>
      <c r="E91" s="24"/>
      <c r="F91" s="24"/>
      <c r="G91" s="24"/>
      <c r="H91" s="24"/>
      <c r="I91" s="24"/>
    </row>
    <row r="92" spans="1:9" s="2" customFormat="1" ht="3" customHeight="1" x14ac:dyDescent="0.25">
      <c r="A92" s="43"/>
      <c r="B92" s="43"/>
      <c r="C92" s="44"/>
      <c r="D92" s="45"/>
      <c r="E92" s="45"/>
      <c r="F92" s="45"/>
      <c r="G92" s="45"/>
      <c r="H92" s="45"/>
      <c r="I92" s="45"/>
    </row>
    <row r="93" spans="1:9" s="48" customFormat="1" ht="15.75" customHeight="1" x14ac:dyDescent="0.25">
      <c r="A93" s="46" t="s">
        <v>55</v>
      </c>
      <c r="B93" s="46"/>
      <c r="C93" s="46"/>
      <c r="D93" s="47">
        <f t="shared" ref="D93:I93" si="4">SUM(D10,D51)</f>
        <v>26296133742.000008</v>
      </c>
      <c r="E93" s="47">
        <f t="shared" si="4"/>
        <v>6831188722</v>
      </c>
      <c r="F93" s="47">
        <f t="shared" si="4"/>
        <v>33127322464.000008</v>
      </c>
      <c r="G93" s="47">
        <f t="shared" si="4"/>
        <v>10257252073</v>
      </c>
      <c r="H93" s="47">
        <f t="shared" si="4"/>
        <v>9869284425</v>
      </c>
      <c r="I93" s="47">
        <f t="shared" si="4"/>
        <v>22870070391.000008</v>
      </c>
    </row>
    <row r="94" spans="1:9" s="2" customFormat="1" ht="12.75" customHeight="1" x14ac:dyDescent="0.25">
      <c r="A94" s="49" t="s">
        <v>56</v>
      </c>
      <c r="B94" s="50"/>
      <c r="C94" s="50"/>
      <c r="D94" s="51"/>
      <c r="E94" s="51"/>
      <c r="F94" s="51"/>
      <c r="G94" s="51"/>
      <c r="H94" s="51"/>
      <c r="I94" s="51"/>
    </row>
  </sheetData>
  <mergeCells count="12">
    <mergeCell ref="A7:C8"/>
    <mergeCell ref="D7:H7"/>
    <mergeCell ref="I7:I8"/>
    <mergeCell ref="A10:C10"/>
    <mergeCell ref="A51:C51"/>
    <mergeCell ref="A93:C93"/>
    <mergeCell ref="A1:I1"/>
    <mergeCell ref="A2:I2"/>
    <mergeCell ref="A3:I3"/>
    <mergeCell ref="A4:I4"/>
    <mergeCell ref="A5:I5"/>
    <mergeCell ref="A6:I6"/>
  </mergeCells>
  <pageMargins left="0.19685039370078741" right="0.19685039370078741" top="0.78740157480314965" bottom="0.78740157480314965" header="0.31496062992125984" footer="0.31496062992125984"/>
  <pageSetup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33 LDF 6b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2024-07-31T20:57:33Z</dcterms:created>
  <dcterms:modified xsi:type="dcterms:W3CDTF">2024-07-31T20:57:34Z</dcterms:modified>
</cp:coreProperties>
</file>