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ACE16A71-618D-496B-817E-3369E9E1B155}" xr6:coauthVersionLast="40" xr6:coauthVersionMax="40" xr10:uidLastSave="{00000000-0000-0000-0000-000000000000}"/>
  <bookViews>
    <workbookView xWindow="0" yWindow="0" windowWidth="25200" windowHeight="11175" xr2:uid="{8BE83B54-305A-4C3F-AC77-1F7579AE7ED7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E40" i="1"/>
  <c r="E39" i="1" s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F28" i="1" s="1"/>
  <c r="F27" i="1" s="1"/>
  <c r="B27" i="1"/>
  <c r="E23" i="1"/>
  <c r="E21" i="1" s="1"/>
  <c r="E25" i="1" s="1"/>
  <c r="E44" i="1" s="1"/>
  <c r="F22" i="1"/>
  <c r="E22" i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F10" i="1" s="1"/>
  <c r="B9" i="1"/>
  <c r="B25" i="1" s="1"/>
  <c r="B44" i="1" s="1"/>
  <c r="A4" i="1"/>
  <c r="F21" i="1" l="1"/>
  <c r="F14" i="1"/>
  <c r="F9" i="1"/>
  <c r="F39" i="1"/>
  <c r="F16" i="1"/>
  <c r="F23" i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<sst xmlns="http://schemas.openxmlformats.org/spreadsheetml/2006/main" count="39" uniqueCount="29">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</sst>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DCBB933C-DA26-444D-94A9-DD375384A57E}"/>
    <cellStyle name="Normal 2 2" xfId="2" xr:uid="{14A4649D-68AF-4E44-902F-AEE28D773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2552447360</v>
          </cell>
          <cell r="G72">
            <v>2583957648</v>
          </cell>
        </row>
        <row r="74">
          <cell r="F74">
            <v>0</v>
          </cell>
          <cell r="G74">
            <v>-149949</v>
          </cell>
        </row>
        <row r="78">
          <cell r="F78">
            <v>8666639581</v>
          </cell>
          <cell r="G78">
            <v>5898871242</v>
          </cell>
        </row>
        <row r="80">
          <cell r="F80">
            <v>33785415377</v>
          </cell>
          <cell r="G80">
            <v>29599215987</v>
          </cell>
        </row>
        <row r="82">
          <cell r="F82">
            <v>391387312</v>
          </cell>
          <cell r="G82">
            <v>380855928</v>
          </cell>
        </row>
        <row r="84">
          <cell r="F84">
            <v>2480853</v>
          </cell>
          <cell r="G84">
            <v>2478462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</sheetData>
      <sheetData sheetId="1">
        <row r="12">
          <cell r="N12">
            <v>657234780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12CA-53B9-479F-8BF3-16496950FE6F}">
  <sheetPr>
    <tabColor theme="0" tint="-0.14999847407452621"/>
  </sheetPr>
  <dimension ref="A1:G58"/>
  <sheetViews>
    <sheetView showGridLines="0" tabSelected="1" topLeftCell="A25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2583807699</v>
      </c>
      <c r="C9" s="14"/>
      <c r="D9" s="14"/>
      <c r="E9" s="14"/>
      <c r="F9" s="14">
        <f>SUM(F10:F12)</f>
        <v>2583807699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2583957648</v>
      </c>
      <c r="C11" s="11"/>
      <c r="D11" s="11"/>
      <c r="E11" s="11"/>
      <c r="F11" s="11">
        <f>SUM(B11)</f>
        <v>2583957648</v>
      </c>
    </row>
    <row r="12" spans="1:7" s="12" customFormat="1" ht="15" customHeight="1" x14ac:dyDescent="0.2">
      <c r="A12" s="10" t="s">
        <v>13</v>
      </c>
      <c r="B12" s="11">
        <f>SUM('[1]1ESF'!G74)</f>
        <v>-149949</v>
      </c>
      <c r="C12" s="11"/>
      <c r="D12" s="11"/>
      <c r="E12" s="11"/>
      <c r="F12" s="11">
        <f>SUM(B12)</f>
        <v>-149949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29982568262</v>
      </c>
      <c r="D14" s="14">
        <f>SUM(D15)</f>
        <v>5898871242</v>
      </c>
      <c r="E14" s="14"/>
      <c r="F14" s="14">
        <f>SUM(F15:F19)</f>
        <v>35881439504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5898871242</v>
      </c>
      <c r="E15" s="11"/>
      <c r="F15" s="11">
        <f>SUM(D15)</f>
        <v>5898871242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29599215987</v>
      </c>
      <c r="D16" s="11"/>
      <c r="E16" s="11"/>
      <c r="F16" s="11">
        <f>SUM(C16)</f>
        <v>29599215987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380855928</v>
      </c>
      <c r="D17" s="11"/>
      <c r="E17" s="11"/>
      <c r="F17" s="11">
        <f>SUM(C17)</f>
        <v>380855928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2478462</v>
      </c>
      <c r="D18" s="11"/>
      <c r="E18" s="11"/>
      <c r="F18" s="11">
        <f>SUM(C18)</f>
        <v>2478462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17885</v>
      </c>
      <c r="D19" s="11"/>
      <c r="E19" s="11"/>
      <c r="F19" s="11">
        <f>SUM(C19)</f>
        <v>17885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2583807699</v>
      </c>
      <c r="C25" s="22">
        <f>SUM(C14)</f>
        <v>29982568262</v>
      </c>
      <c r="D25" s="22">
        <f>SUM(D14)</f>
        <v>5898871242</v>
      </c>
      <c r="E25" s="22">
        <f>SUM(E21)</f>
        <v>0</v>
      </c>
      <c r="F25" s="22">
        <f>SUM(F9+F14+F21)</f>
        <v>38465247203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-31360339</v>
      </c>
      <c r="C27" s="19"/>
      <c r="D27" s="19"/>
      <c r="E27" s="20"/>
      <c r="F27" s="20">
        <f>SUM(F28:F30)</f>
        <v>-31360339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-31510288</v>
      </c>
      <c r="C29" s="11"/>
      <c r="D29" s="11"/>
      <c r="E29" s="11"/>
      <c r="F29" s="11">
        <f>SUM(B29)</f>
        <v>-31510288</v>
      </c>
    </row>
    <row r="30" spans="1:6" s="12" customFormat="1" ht="15" customHeight="1" x14ac:dyDescent="0.2">
      <c r="A30" s="10" t="s">
        <v>13</v>
      </c>
      <c r="B30" s="11">
        <f>SUM('[1]1ESF'!F74-'[1]1ESF'!G74)</f>
        <v>149949</v>
      </c>
      <c r="C30" s="11"/>
      <c r="D30" s="11"/>
      <c r="E30" s="11"/>
      <c r="F30" s="11">
        <f>SUM(B30)</f>
        <v>149949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4186199390</v>
      </c>
      <c r="D32" s="19">
        <f>SUM(D33:D37)</f>
        <v>2778302114</v>
      </c>
      <c r="E32" s="20"/>
      <c r="F32" s="20">
        <f>SUM(F33:F37)</f>
        <v>6964501504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8666639581</v>
      </c>
      <c r="E33" s="11"/>
      <c r="F33" s="11">
        <f>SUM(D33)</f>
        <v>8666639581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4186199390</v>
      </c>
      <c r="D34" s="11">
        <f>-'[1]1ESF'!G78</f>
        <v>-5898871242</v>
      </c>
      <c r="E34" s="11"/>
      <c r="F34" s="11">
        <f>SUM(C34:D34)</f>
        <v>-1712671852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10531384</v>
      </c>
      <c r="E35" s="11"/>
      <c r="F35" s="11">
        <f>SUM(D35)</f>
        <v>10531384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2391</v>
      </c>
      <c r="E36" s="11"/>
      <c r="F36" s="11">
        <f>SUM(D36)</f>
        <v>2391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>SUM(D37)</f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2552447360</v>
      </c>
      <c r="C44" s="28">
        <f>SUM(C25+C32)</f>
        <v>34168767652</v>
      </c>
      <c r="D44" s="28">
        <f>SUM(D25+D32)</f>
        <v>8677173356</v>
      </c>
      <c r="E44" s="28">
        <f>SUM(E25+E39)</f>
        <v>0</v>
      </c>
      <c r="F44" s="28">
        <f>SUM(F25+F27+F32+F39)</f>
        <v>45398388368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4:6" s="12" customFormat="1" ht="12.75" x14ac:dyDescent="0.2"/>
    <row r="50" spans="4:6" s="12" customFormat="1" ht="12.75" x14ac:dyDescent="0.2"/>
    <row r="51" spans="4:6" s="12" customFormat="1" ht="12.75" x14ac:dyDescent="0.2">
      <c r="E51" s="37"/>
      <c r="F51" s="38"/>
    </row>
    <row r="52" spans="4:6" s="12" customFormat="1" ht="12.75" x14ac:dyDescent="0.2">
      <c r="E52" s="37"/>
      <c r="F52" s="38"/>
    </row>
    <row r="53" spans="4:6" s="12" customFormat="1" ht="12.75" x14ac:dyDescent="0.2">
      <c r="D53" s="39"/>
      <c r="E53" s="40"/>
      <c r="F53" s="41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6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2024-08-16T18:49:28Z</dcterms:created>
  <dcterms:modified xsi:type="dcterms:W3CDTF">2024-08-16T18:49:29Z</dcterms:modified>
</cp:coreProperties>
</file>