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07460DC7-FF44-41A7-ADBE-8D403E8CE01D}" xr6:coauthVersionLast="40" xr6:coauthVersionMax="40" xr10:uidLastSave="{00000000-0000-0000-0000-000000000000}"/>
  <bookViews>
    <workbookView xWindow="0" yWindow="0" windowWidth="25200" windowHeight="11175" xr2:uid="{FAB6CE97-4397-4474-8FE4-5A560EF6D04A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E65" i="1"/>
  <c r="D65" i="1"/>
  <c r="D64" i="1"/>
  <c r="D63" i="1"/>
  <c r="D61" i="1"/>
  <c r="E60" i="1"/>
  <c r="D60" i="1"/>
  <c r="D59" i="1"/>
  <c r="D58" i="1"/>
  <c r="D57" i="1"/>
  <c r="D56" i="1"/>
  <c r="D54" i="1" s="1"/>
  <c r="D55" i="1"/>
  <c r="E54" i="1"/>
  <c r="D53" i="1"/>
  <c r="D52" i="1"/>
  <c r="D51" i="1"/>
  <c r="E50" i="1"/>
  <c r="D50" i="1"/>
  <c r="D49" i="1"/>
  <c r="D48" i="1"/>
  <c r="D47" i="1"/>
  <c r="D46" i="1"/>
  <c r="D45" i="1"/>
  <c r="D44" i="1"/>
  <c r="D43" i="1"/>
  <c r="D42" i="1"/>
  <c r="D40" i="1" s="1"/>
  <c r="D41" i="1"/>
  <c r="E40" i="1"/>
  <c r="D39" i="1"/>
  <c r="D36" i="1" s="1"/>
  <c r="D38" i="1"/>
  <c r="D37" i="1"/>
  <c r="E36" i="1"/>
  <c r="E68" i="1" s="1"/>
  <c r="D29" i="1"/>
  <c r="D28" i="1"/>
  <c r="D27" i="1"/>
  <c r="D26" i="1"/>
  <c r="D25" i="1"/>
  <c r="D24" i="1" s="1"/>
  <c r="E24" i="1"/>
  <c r="D22" i="1"/>
  <c r="D20" i="1"/>
  <c r="D19" i="1" s="1"/>
  <c r="E19" i="1"/>
  <c r="D17" i="1"/>
  <c r="D16" i="1"/>
  <c r="D15" i="1"/>
  <c r="D14" i="1"/>
  <c r="D13" i="1"/>
  <c r="D12" i="1"/>
  <c r="D11" i="1"/>
  <c r="D10" i="1" s="1"/>
  <c r="E10" i="1"/>
  <c r="E31" i="1" s="1"/>
  <c r="E71" i="1" s="1"/>
  <c r="A4" i="1"/>
  <c r="D68" i="1" l="1"/>
  <c r="D31" i="1"/>
  <c r="D71" i="1" s="1"/>
</calcChain>
</file>

<file path=xl/sharedStrings.xml><?xml version="1.0" encoding="utf-8"?>
<sst xmlns="http://schemas.openxmlformats.org/spreadsheetml/2006/main" count="61" uniqueCount="61">
  <si>
    <t>GOBIERNO CONSTITUCIONAL DEL ESTADO DE CHIAPAS</t>
  </si>
  <si>
    <t>ENTIDADES PARAESTATALES Y FIDEICOMISOS NO EMPRESARIALES Y NO FINANCIEROS</t>
  </si>
  <si>
    <t>ESTADO DE ACTIVIDADES CONSOLIDADO</t>
  </si>
  <si>
    <t>( Cifras en Pesos )</t>
  </si>
  <si>
    <t>CONCEPTO</t>
  </si>
  <si>
    <t>JUN 2024</t>
  </si>
  <si>
    <t>DIC 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</si>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</sst>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/>
    <xf numFmtId="165" fontId="1" fillId="0" borderId="0" xfId="1" applyNumberFormat="1" applyAlignment="1">
      <alignment horizontal="left"/>
    </xf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</cellXfs>
  <cellStyles count="3">
    <cellStyle name="Normal" xfId="0" builtinId="0"/>
    <cellStyle name="Normal 17" xfId="1" xr:uid="{22FDE2E5-DBBD-4946-B6B7-6832531FAF33}"/>
    <cellStyle name="Normal 2 2" xfId="2" xr:uid="{9F837154-AE8B-46CE-8744-31CC25284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1/ARCH.%20VINCULADOS%20(ENTIDADES1)%20Alex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JUNIO DE 2024</v>
          </cell>
        </row>
        <row r="134">
          <cell r="L134">
            <v>16514480476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24558102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18384794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375633486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206027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45472429</v>
          </cell>
        </row>
        <row r="186">
          <cell r="K186">
            <v>1982594804</v>
          </cell>
        </row>
        <row r="187">
          <cell r="K187">
            <v>603260420</v>
          </cell>
        </row>
        <row r="188">
          <cell r="K188">
            <v>748429771</v>
          </cell>
        </row>
        <row r="189">
          <cell r="K189">
            <v>508462796</v>
          </cell>
        </row>
        <row r="190">
          <cell r="K190">
            <v>163729369</v>
          </cell>
        </row>
        <row r="191">
          <cell r="K191">
            <v>137725473</v>
          </cell>
        </row>
        <row r="192">
          <cell r="K192">
            <v>59420344</v>
          </cell>
        </row>
        <row r="193">
          <cell r="K193">
            <v>382248917</v>
          </cell>
        </row>
        <row r="194">
          <cell r="K194">
            <v>44179438</v>
          </cell>
        </row>
        <row r="195">
          <cell r="K195">
            <v>15131822</v>
          </cell>
        </row>
        <row r="196">
          <cell r="K196">
            <v>52546023</v>
          </cell>
        </row>
        <row r="197">
          <cell r="K197">
            <v>31179791</v>
          </cell>
        </row>
        <row r="198">
          <cell r="K198">
            <v>13755048</v>
          </cell>
        </row>
        <row r="199">
          <cell r="K199">
            <v>3213056</v>
          </cell>
        </row>
        <row r="200">
          <cell r="K200">
            <v>7454309</v>
          </cell>
        </row>
        <row r="201">
          <cell r="K201">
            <v>45333239</v>
          </cell>
        </row>
        <row r="202">
          <cell r="K202">
            <v>30252863</v>
          </cell>
        </row>
        <row r="203">
          <cell r="K203">
            <v>429771480</v>
          </cell>
        </row>
        <row r="204">
          <cell r="K204">
            <v>7847671</v>
          </cell>
        </row>
        <row r="205">
          <cell r="K205">
            <v>335251258</v>
          </cell>
        </row>
        <row r="206">
          <cell r="K206">
            <v>28104196</v>
          </cell>
        </row>
        <row r="207">
          <cell r="K207">
            <v>24793635</v>
          </cell>
        </row>
        <row r="208">
          <cell r="K208">
            <v>61635037</v>
          </cell>
        </row>
        <row r="209">
          <cell r="K209">
            <v>1987120900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14429846</v>
          </cell>
        </row>
        <row r="214">
          <cell r="K214">
            <v>277228914</v>
          </cell>
        </row>
        <row r="215">
          <cell r="K215">
            <v>809313</v>
          </cell>
        </row>
        <row r="216">
          <cell r="K216">
            <v>80279901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348934</v>
          </cell>
        </row>
        <row r="248">
          <cell r="K248">
            <v>3202444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K254">
            <v>232354721</v>
          </cell>
        </row>
        <row r="255">
          <cell r="K255">
            <v>0</v>
          </cell>
        </row>
      </sheetData>
      <sheetData sheetId="1">
        <row r="12">
          <cell r="N12">
            <v>657234780</v>
          </cell>
        </row>
      </sheetData>
      <sheetData sheetId="2">
        <row r="11">
          <cell r="J11">
            <v>0</v>
          </cell>
        </row>
        <row r="30">
          <cell r="K30">
            <v>0</v>
          </cell>
        </row>
      </sheetData>
      <sheetData sheetId="3" refreshError="1"/>
      <sheetData sheetId="4">
        <row r="5">
          <cell r="A5" t="str">
            <v>AL 30 DE JUNIO DE 2024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9EB2-89FC-4963-ACAA-BABD42C1A2B8}">
  <sheetPr>
    <tabColor theme="0" tint="-0.14999847407452621"/>
  </sheetPr>
  <dimension ref="A1:E81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30 DE JUNIO DE 2024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7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8</v>
      </c>
      <c r="C10" s="14"/>
      <c r="D10" s="15">
        <f>SUM(D11:D17)</f>
        <v>24558102</v>
      </c>
      <c r="E10" s="15">
        <f>SUM(E11:E17)</f>
        <v>332953717</v>
      </c>
    </row>
    <row r="11" spans="1:5" s="2" customFormat="1" ht="12.75" x14ac:dyDescent="0.2">
      <c r="A11" s="9"/>
      <c r="B11" s="16"/>
      <c r="C11" s="9" t="s">
        <v>9</v>
      </c>
      <c r="D11" s="17">
        <f>SUM('[1]BALANZA AC.'!L137:L143)</f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10</v>
      </c>
      <c r="D12" s="17">
        <f>SUM('[1]BALANZA AC.'!L144)</f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11</v>
      </c>
      <c r="D13" s="17">
        <f>SUM('[1]BALANZA AC.'!L145)</f>
        <v>0</v>
      </c>
      <c r="E13" s="17">
        <v>0</v>
      </c>
    </row>
    <row r="14" spans="1:5" s="2" customFormat="1" ht="12.75" x14ac:dyDescent="0.2">
      <c r="A14" s="9"/>
      <c r="B14" s="16"/>
      <c r="C14" s="9" t="s">
        <v>12</v>
      </c>
      <c r="D14" s="17">
        <f>SUM('[1]BALANZA AC.'!L146:L149)</f>
        <v>0</v>
      </c>
      <c r="E14" s="17">
        <v>0</v>
      </c>
    </row>
    <row r="15" spans="1:5" s="2" customFormat="1" ht="12.75" x14ac:dyDescent="0.2">
      <c r="A15" s="9"/>
      <c r="B15" s="16"/>
      <c r="C15" s="9" t="s">
        <v>13</v>
      </c>
      <c r="D15" s="17">
        <f>SUM('[1]BALANZA AC.'!L150)</f>
        <v>0</v>
      </c>
      <c r="E15" s="17">
        <v>0</v>
      </c>
    </row>
    <row r="16" spans="1:5" s="2" customFormat="1" ht="12.75" x14ac:dyDescent="0.2">
      <c r="A16" s="9"/>
      <c r="B16" s="16"/>
      <c r="C16" s="9" t="s">
        <v>14</v>
      </c>
      <c r="D16" s="17">
        <f>SUM('[1]BALANZA AC.'!L151:L157)</f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15</v>
      </c>
      <c r="D17" s="17">
        <f>SUM('[1]BALANZA AC.'!L158:L162)</f>
        <v>24558102</v>
      </c>
      <c r="E17" s="18">
        <v>332953717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16</v>
      </c>
      <c r="C19" s="21"/>
      <c r="D19" s="15">
        <f>SUM(D20:D22)</f>
        <v>16908498756</v>
      </c>
      <c r="E19" s="15">
        <f>SUM(E20:E22)</f>
        <v>38310403253</v>
      </c>
    </row>
    <row r="20" spans="1:5" s="2" customFormat="1" ht="12.75" x14ac:dyDescent="0.2">
      <c r="A20" s="9"/>
      <c r="B20" s="9"/>
      <c r="C20" s="22" t="s">
        <v>17</v>
      </c>
      <c r="D20" s="17">
        <f>SUM('[1]BALANZA AC.'!L163:L167)</f>
        <v>18384794</v>
      </c>
      <c r="E20" s="17">
        <v>21416009</v>
      </c>
    </row>
    <row r="21" spans="1:5" s="2" customFormat="1" ht="12.75" x14ac:dyDescent="0.2">
      <c r="A21" s="9"/>
      <c r="B21" s="9"/>
      <c r="C21" s="22"/>
      <c r="D21" s="17"/>
      <c r="E21" s="17"/>
    </row>
    <row r="22" spans="1:5" s="2" customFormat="1" ht="12.75" x14ac:dyDescent="0.2">
      <c r="A22" s="9"/>
      <c r="B22" s="9"/>
      <c r="C22" s="9" t="s">
        <v>18</v>
      </c>
      <c r="D22" s="17">
        <f>SUM('[1]BALANZA AC.'!L168:L172)+'[1]BALANZA AC.'!L134-'[1]AJUSTES DE CONSOLIDACIÓN'!J11</f>
        <v>16890113962</v>
      </c>
      <c r="E22" s="17">
        <v>38288987244</v>
      </c>
    </row>
    <row r="23" spans="1:5" s="2" customFormat="1" ht="3" customHeight="1" x14ac:dyDescent="0.2">
      <c r="A23" s="9"/>
      <c r="B23" s="9"/>
      <c r="C23" s="9"/>
      <c r="D23" s="17"/>
      <c r="E23" s="17"/>
    </row>
    <row r="24" spans="1:5" s="2" customFormat="1" ht="14.25" x14ac:dyDescent="0.2">
      <c r="A24" s="12"/>
      <c r="B24" s="13" t="s">
        <v>19</v>
      </c>
      <c r="C24" s="14"/>
      <c r="D24" s="15">
        <f>SUM(D25:D29)</f>
        <v>45678456</v>
      </c>
      <c r="E24" s="15">
        <f>SUM(E25:E29)</f>
        <v>57750252</v>
      </c>
    </row>
    <row r="25" spans="1:5" s="2" customFormat="1" ht="12.75" x14ac:dyDescent="0.2">
      <c r="A25" s="9"/>
      <c r="B25" s="9"/>
      <c r="C25" s="9" t="s">
        <v>20</v>
      </c>
      <c r="D25" s="17">
        <f>SUM('[1]BALANZA AC.'!L173:L174)</f>
        <v>206027</v>
      </c>
      <c r="E25" s="17">
        <v>1499579</v>
      </c>
    </row>
    <row r="26" spans="1:5" s="2" customFormat="1" ht="12.75" customHeight="1" x14ac:dyDescent="0.2">
      <c r="A26" s="9"/>
      <c r="B26" s="9"/>
      <c r="C26" s="9" t="s">
        <v>21</v>
      </c>
      <c r="D26" s="17">
        <f>SUM('[1]BALANZA AC.'!L175:L179)</f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22</v>
      </c>
      <c r="D27" s="17">
        <f>SUM('[1]BALANZA AC.'!L180)</f>
        <v>0</v>
      </c>
      <c r="E27" s="17">
        <v>0</v>
      </c>
    </row>
    <row r="28" spans="1:5" s="2" customFormat="1" ht="12.75" customHeight="1" x14ac:dyDescent="0.2">
      <c r="A28" s="9"/>
      <c r="B28" s="9"/>
      <c r="C28" s="9" t="s">
        <v>23</v>
      </c>
      <c r="D28" s="17">
        <f>SUM('[1]BALANZA AC.'!L181)</f>
        <v>0</v>
      </c>
      <c r="E28" s="17">
        <v>0</v>
      </c>
    </row>
    <row r="29" spans="1:5" s="2" customFormat="1" x14ac:dyDescent="0.2">
      <c r="A29" s="23"/>
      <c r="B29" s="8"/>
      <c r="C29" s="9" t="s">
        <v>24</v>
      </c>
      <c r="D29" s="17">
        <f>SUM('[1]BALANZA AC.'!L182:L185)+'[1]AJUSTES DE CONSOLIDACIÓN'!K30+'[1]AJUSTES DE CONSOLIDACIÓN'!K31-'[1]AJUSTES DE CONSOLIDACIÓN'!J29</f>
        <v>45472429</v>
      </c>
      <c r="E29" s="17">
        <v>56250673</v>
      </c>
    </row>
    <row r="30" spans="1:5" s="2" customFormat="1" ht="12.75" x14ac:dyDescent="0.2">
      <c r="A30" s="24"/>
      <c r="B30" s="16"/>
      <c r="C30" s="16"/>
      <c r="D30" s="20"/>
      <c r="E30" s="20"/>
    </row>
    <row r="31" spans="1:5" s="2" customFormat="1" ht="12.75" x14ac:dyDescent="0.2">
      <c r="A31" s="13"/>
      <c r="B31" s="13" t="s">
        <v>25</v>
      </c>
      <c r="C31" s="14"/>
      <c r="D31" s="15">
        <f>SUM(D10+D19+D24)</f>
        <v>16978735314</v>
      </c>
      <c r="E31" s="15">
        <f>SUM(E10+E19+E24)</f>
        <v>38701107222</v>
      </c>
    </row>
    <row r="32" spans="1:5" s="2" customFormat="1" ht="12.75" x14ac:dyDescent="0.2">
      <c r="A32" s="24"/>
      <c r="B32" s="16"/>
      <c r="C32" s="16"/>
      <c r="D32" s="20"/>
      <c r="E32" s="20"/>
    </row>
    <row r="33" spans="1:5" s="2" customFormat="1" ht="3" customHeight="1" x14ac:dyDescent="0.2">
      <c r="A33" s="24"/>
      <c r="B33" s="25"/>
      <c r="C33" s="26"/>
      <c r="D33" s="20"/>
      <c r="E33" s="20"/>
    </row>
    <row r="34" spans="1:5" s="2" customFormat="1" ht="15" customHeight="1" x14ac:dyDescent="0.2">
      <c r="A34" s="10"/>
      <c r="B34" s="10" t="s">
        <v>26</v>
      </c>
      <c r="C34" s="11"/>
      <c r="D34" s="11"/>
      <c r="E34" s="11"/>
    </row>
    <row r="35" spans="1:5" s="2" customFormat="1" ht="5.25" customHeight="1" x14ac:dyDescent="0.2">
      <c r="A35" s="27"/>
      <c r="B35" s="8"/>
      <c r="C35" s="9"/>
      <c r="D35" s="17"/>
      <c r="E35" s="17"/>
    </row>
    <row r="36" spans="1:5" s="2" customFormat="1" ht="14.25" x14ac:dyDescent="0.2">
      <c r="A36" s="12"/>
      <c r="B36" s="13" t="s">
        <v>27</v>
      </c>
      <c r="C36" s="14"/>
      <c r="D36" s="15">
        <f>SUM(D37:D39)</f>
        <v>7703441660</v>
      </c>
      <c r="E36" s="15">
        <f>SUM(E37:E39)</f>
        <v>31562955152</v>
      </c>
    </row>
    <row r="37" spans="1:5" s="2" customFormat="1" ht="15" customHeight="1" x14ac:dyDescent="0.2">
      <c r="A37" s="27"/>
      <c r="B37" s="16"/>
      <c r="C37" s="9" t="s">
        <v>28</v>
      </c>
      <c r="D37" s="17">
        <f>SUM('[1]BALANZA AC.'!K186:K191)</f>
        <v>4144202633</v>
      </c>
      <c r="E37" s="17">
        <v>16430881818</v>
      </c>
    </row>
    <row r="38" spans="1:5" s="2" customFormat="1" ht="15" customHeight="1" x14ac:dyDescent="0.2">
      <c r="A38" s="24"/>
      <c r="B38" s="16"/>
      <c r="C38" s="9" t="s">
        <v>29</v>
      </c>
      <c r="D38" s="17">
        <f>SUM('[1]BALANZA AC.'!K192:K200)</f>
        <v>609128748</v>
      </c>
      <c r="E38" s="17">
        <v>3979231976</v>
      </c>
    </row>
    <row r="39" spans="1:5" s="2" customFormat="1" ht="15" customHeight="1" x14ac:dyDescent="0.2">
      <c r="A39" s="27"/>
      <c r="B39" s="16"/>
      <c r="C39" s="9" t="s">
        <v>30</v>
      </c>
      <c r="D39" s="17">
        <f>SUM('[1]BALANZA AC.'!K201:K209)</f>
        <v>2950110279</v>
      </c>
      <c r="E39" s="17">
        <v>11152841358</v>
      </c>
    </row>
    <row r="40" spans="1:5" s="2" customFormat="1" ht="14.25" x14ac:dyDescent="0.2">
      <c r="A40" s="12"/>
      <c r="B40" s="13" t="s">
        <v>31</v>
      </c>
      <c r="C40" s="14"/>
      <c r="D40" s="15">
        <f>SUM(D41:D49)</f>
        <v>372747974</v>
      </c>
      <c r="E40" s="15">
        <f>SUM(E41:E49)</f>
        <v>664235056</v>
      </c>
    </row>
    <row r="41" spans="1:5" s="2" customFormat="1" ht="12.75" x14ac:dyDescent="0.2">
      <c r="A41" s="27"/>
      <c r="B41" s="16"/>
      <c r="C41" s="9" t="s">
        <v>32</v>
      </c>
      <c r="D41" s="17">
        <f>SUM('[1]BALANZA AC.'!K210:K211)</f>
        <v>0</v>
      </c>
      <c r="E41" s="17">
        <v>2861998</v>
      </c>
    </row>
    <row r="42" spans="1:5" s="2" customFormat="1" ht="12.75" x14ac:dyDescent="0.2">
      <c r="A42" s="27"/>
      <c r="B42" s="16"/>
      <c r="C42" s="9" t="s">
        <v>33</v>
      </c>
      <c r="D42" s="17">
        <f>SUM('[1]BALANZA AC.'!K212)</f>
        <v>0</v>
      </c>
      <c r="E42" s="17">
        <v>0</v>
      </c>
    </row>
    <row r="43" spans="1:5" s="2" customFormat="1" ht="12.75" x14ac:dyDescent="0.2">
      <c r="A43" s="27"/>
      <c r="B43" s="16"/>
      <c r="C43" s="9" t="s">
        <v>34</v>
      </c>
      <c r="D43" s="17">
        <f>SUM('[1]BALANZA AC.'!K213)</f>
        <v>14429846</v>
      </c>
      <c r="E43" s="17">
        <v>233733612</v>
      </c>
    </row>
    <row r="44" spans="1:5" s="2" customFormat="1" ht="12.75" x14ac:dyDescent="0.2">
      <c r="A44" s="27"/>
      <c r="B44" s="16"/>
      <c r="C44" s="9" t="s">
        <v>35</v>
      </c>
      <c r="D44" s="17">
        <f>SUM('[1]BALANZA AC.'!K214:K217)</f>
        <v>358318128</v>
      </c>
      <c r="E44" s="17">
        <v>425884665</v>
      </c>
    </row>
    <row r="45" spans="1:5" s="2" customFormat="1" ht="12.75" x14ac:dyDescent="0.2">
      <c r="A45" s="27"/>
      <c r="B45" s="16"/>
      <c r="C45" s="9" t="s">
        <v>36</v>
      </c>
      <c r="D45" s="17">
        <f>SUM('[1]BALANZA AC.'!K218:K220)</f>
        <v>0</v>
      </c>
      <c r="E45" s="17">
        <v>0</v>
      </c>
    </row>
    <row r="46" spans="1:5" s="2" customFormat="1" ht="12.75" x14ac:dyDescent="0.2">
      <c r="A46" s="27"/>
      <c r="B46" s="16"/>
      <c r="C46" s="28" t="s">
        <v>37</v>
      </c>
      <c r="D46" s="17">
        <f>SUM('[1]BALANZA AC.'!K221)</f>
        <v>0</v>
      </c>
      <c r="E46" s="17">
        <v>0</v>
      </c>
    </row>
    <row r="47" spans="1:5" s="2" customFormat="1" ht="12.75" customHeight="1" x14ac:dyDescent="0.2">
      <c r="A47" s="27"/>
      <c r="B47" s="16"/>
      <c r="C47" s="28" t="s">
        <v>38</v>
      </c>
      <c r="D47" s="17">
        <f>SUM('[1]BALANZA AC.'!K222)</f>
        <v>0</v>
      </c>
      <c r="E47" s="17">
        <v>0</v>
      </c>
    </row>
    <row r="48" spans="1:5" s="2" customFormat="1" ht="12.75" customHeight="1" x14ac:dyDescent="0.2">
      <c r="A48" s="27"/>
      <c r="B48" s="16"/>
      <c r="C48" s="28" t="s">
        <v>39</v>
      </c>
      <c r="D48" s="17">
        <f>SUM('[1]BALANZA AC.'!K223:K227)</f>
        <v>0</v>
      </c>
      <c r="E48" s="17">
        <v>1754781</v>
      </c>
    </row>
    <row r="49" spans="1:5" s="2" customFormat="1" ht="12.75" customHeight="1" x14ac:dyDescent="0.2">
      <c r="A49" s="27"/>
      <c r="B49" s="16"/>
      <c r="C49" s="28" t="s">
        <v>40</v>
      </c>
      <c r="D49" s="17">
        <f>SUM('[1]BALANZA AC.'!K228:K229)</f>
        <v>0</v>
      </c>
      <c r="E49" s="17">
        <v>0</v>
      </c>
    </row>
    <row r="50" spans="1:5" s="2" customFormat="1" ht="14.25" x14ac:dyDescent="0.2">
      <c r="A50" s="12"/>
      <c r="B50" s="13" t="s">
        <v>41</v>
      </c>
      <c r="C50" s="14"/>
      <c r="D50" s="15">
        <f>SUM(D51:D53)</f>
        <v>0</v>
      </c>
      <c r="E50" s="15">
        <f>SUM(E51:E53)</f>
        <v>0</v>
      </c>
    </row>
    <row r="51" spans="1:5" s="2" customFormat="1" ht="12.75" x14ac:dyDescent="0.2">
      <c r="A51" s="27"/>
      <c r="B51" s="16"/>
      <c r="C51" s="9" t="s">
        <v>42</v>
      </c>
      <c r="D51" s="17">
        <f>SUM('[1]BALANZA AC.'!K230:K231)</f>
        <v>0</v>
      </c>
      <c r="E51" s="17">
        <v>0</v>
      </c>
    </row>
    <row r="52" spans="1:5" s="2" customFormat="1" ht="12.75" x14ac:dyDescent="0.2">
      <c r="A52" s="24"/>
      <c r="B52" s="16"/>
      <c r="C52" s="9" t="s">
        <v>43</v>
      </c>
      <c r="D52" s="17">
        <f>SUM('[1]BALANZA AC.'!K232)</f>
        <v>0</v>
      </c>
      <c r="E52" s="17">
        <v>0</v>
      </c>
    </row>
    <row r="53" spans="1:5" s="2" customFormat="1" ht="12.75" customHeight="1" x14ac:dyDescent="0.2">
      <c r="A53" s="24"/>
      <c r="B53" s="16"/>
      <c r="C53" s="9" t="s">
        <v>44</v>
      </c>
      <c r="D53" s="17">
        <f>SUM('[1]BALANZA AC.'!K233)</f>
        <v>0</v>
      </c>
      <c r="E53" s="17">
        <v>0</v>
      </c>
    </row>
    <row r="54" spans="1:5" s="2" customFormat="1" ht="14.25" x14ac:dyDescent="0.2">
      <c r="A54" s="12"/>
      <c r="B54" s="13" t="s">
        <v>45</v>
      </c>
      <c r="C54" s="14"/>
      <c r="D54" s="15">
        <f>SUM(D55:D59)</f>
        <v>0</v>
      </c>
      <c r="E54" s="15">
        <f>SUM(E55:E59)</f>
        <v>0</v>
      </c>
    </row>
    <row r="55" spans="1:5" s="2" customFormat="1" x14ac:dyDescent="0.2">
      <c r="A55" s="29"/>
      <c r="B55" s="8"/>
      <c r="C55" s="9" t="s">
        <v>46</v>
      </c>
      <c r="D55" s="17">
        <f>SUM('[1]BALANZA AC.'!K234)</f>
        <v>0</v>
      </c>
      <c r="E55" s="17">
        <v>0</v>
      </c>
    </row>
    <row r="56" spans="1:5" s="2" customFormat="1" x14ac:dyDescent="0.2">
      <c r="A56" s="29"/>
      <c r="B56" s="8"/>
      <c r="C56" s="9" t="s">
        <v>47</v>
      </c>
      <c r="D56" s="17">
        <f>SUM('[1]BALANZA AC.'!K235)</f>
        <v>0</v>
      </c>
      <c r="E56" s="17">
        <v>0</v>
      </c>
    </row>
    <row r="57" spans="1:5" s="2" customFormat="1" x14ac:dyDescent="0.2">
      <c r="A57" s="29"/>
      <c r="B57" s="8"/>
      <c r="C57" s="9" t="s">
        <v>48</v>
      </c>
      <c r="D57" s="17">
        <f>SUM('[1]BALANZA AC.'!K236)</f>
        <v>0</v>
      </c>
      <c r="E57" s="17">
        <v>0</v>
      </c>
    </row>
    <row r="58" spans="1:5" s="2" customFormat="1" ht="15" customHeight="1" x14ac:dyDescent="0.2">
      <c r="A58" s="29"/>
      <c r="B58" s="8"/>
      <c r="C58" s="9" t="s">
        <v>49</v>
      </c>
      <c r="D58" s="17">
        <f>SUM('[1]BALANZA AC.'!K237)</f>
        <v>0</v>
      </c>
      <c r="E58" s="17">
        <v>0</v>
      </c>
    </row>
    <row r="59" spans="1:5" s="2" customFormat="1" ht="15" customHeight="1" x14ac:dyDescent="0.2">
      <c r="A59" s="29"/>
      <c r="B59" s="8"/>
      <c r="C59" s="9" t="s">
        <v>50</v>
      </c>
      <c r="D59" s="17">
        <f>SUM('[1]BALANZA AC.'!K238:K239)</f>
        <v>0</v>
      </c>
      <c r="E59" s="17">
        <v>0</v>
      </c>
    </row>
    <row r="60" spans="1:5" s="2" customFormat="1" ht="14.25" x14ac:dyDescent="0.2">
      <c r="A60" s="12"/>
      <c r="B60" s="13" t="s">
        <v>51</v>
      </c>
      <c r="C60" s="14"/>
      <c r="D60" s="15">
        <f>SUM(D61:D64)</f>
        <v>235906099</v>
      </c>
      <c r="E60" s="15">
        <f>SUM(E61:E64)</f>
        <v>575045772</v>
      </c>
    </row>
    <row r="61" spans="1:5" s="2" customFormat="1" ht="12.75" x14ac:dyDescent="0.2">
      <c r="A61" s="9"/>
      <c r="B61" s="16"/>
      <c r="C61" s="9" t="s">
        <v>52</v>
      </c>
      <c r="D61" s="17">
        <f>SUM('[1]BALANZA AC.'!K240:K247)</f>
        <v>348934</v>
      </c>
      <c r="E61" s="17">
        <v>77445762</v>
      </c>
    </row>
    <row r="62" spans="1:5" s="2" customFormat="1" ht="12.75" customHeight="1" x14ac:dyDescent="0.2">
      <c r="A62" s="9"/>
      <c r="B62" s="16"/>
      <c r="C62" s="9" t="s">
        <v>53</v>
      </c>
      <c r="D62" s="17">
        <v>0</v>
      </c>
      <c r="E62" s="17">
        <v>0</v>
      </c>
    </row>
    <row r="63" spans="1:5" s="2" customFormat="1" ht="12.75" customHeight="1" x14ac:dyDescent="0.2">
      <c r="A63" s="9"/>
      <c r="B63" s="16"/>
      <c r="C63" s="9" t="s">
        <v>54</v>
      </c>
      <c r="D63" s="17">
        <f>SUM('[1]BALANZA AC.'!K248:'[1]BALANZA AC.'!K249)</f>
        <v>3202444</v>
      </c>
      <c r="E63" s="17">
        <v>0</v>
      </c>
    </row>
    <row r="64" spans="1:5" s="2" customFormat="1" ht="12.75" x14ac:dyDescent="0.2">
      <c r="A64" s="9"/>
      <c r="B64" s="16"/>
      <c r="C64" s="9" t="s">
        <v>55</v>
      </c>
      <c r="D64" s="17">
        <f>SUM('[1]BALANZA AC.'!K250:K254)</f>
        <v>232354721</v>
      </c>
      <c r="E64" s="17">
        <v>497600010</v>
      </c>
    </row>
    <row r="65" spans="1:5" s="2" customFormat="1" ht="14.25" x14ac:dyDescent="0.2">
      <c r="A65" s="12"/>
      <c r="B65" s="13" t="s">
        <v>56</v>
      </c>
      <c r="C65" s="14"/>
      <c r="D65" s="15">
        <f>SUM(D66)</f>
        <v>0</v>
      </c>
      <c r="E65" s="15">
        <f>SUM(E66)</f>
        <v>0</v>
      </c>
    </row>
    <row r="66" spans="1:5" s="2" customFormat="1" ht="12.75" x14ac:dyDescent="0.2">
      <c r="A66" s="9"/>
      <c r="B66" s="16"/>
      <c r="C66" s="9" t="s">
        <v>57</v>
      </c>
      <c r="D66" s="17">
        <f>SUM('[1]BALANZA AC.'!K255)</f>
        <v>0</v>
      </c>
      <c r="E66" s="17">
        <v>0</v>
      </c>
    </row>
    <row r="67" spans="1:5" s="2" customFormat="1" ht="12.75" x14ac:dyDescent="0.2">
      <c r="A67" s="9"/>
      <c r="B67" s="16"/>
      <c r="C67" s="9"/>
      <c r="D67" s="20"/>
      <c r="E67" s="20"/>
    </row>
    <row r="68" spans="1:5" s="2" customFormat="1" ht="14.25" x14ac:dyDescent="0.2">
      <c r="A68" s="12"/>
      <c r="B68" s="13" t="s">
        <v>58</v>
      </c>
      <c r="C68" s="14"/>
      <c r="D68" s="15">
        <f>SUM(D36+D40+D50+D54+D60+D65)</f>
        <v>8312095733</v>
      </c>
      <c r="E68" s="15">
        <f>SUM(E36+E40+E50+E54+E60+E65)</f>
        <v>32802235980</v>
      </c>
    </row>
    <row r="69" spans="1:5" s="2" customFormat="1" ht="8.1" customHeight="1" thickBot="1" x14ac:dyDescent="0.25">
      <c r="A69" s="9"/>
      <c r="B69" s="9"/>
      <c r="C69" s="9"/>
      <c r="D69" s="17"/>
      <c r="E69" s="17"/>
    </row>
    <row r="70" spans="1:5" s="2" customFormat="1" ht="3" customHeight="1" x14ac:dyDescent="0.2">
      <c r="A70" s="30"/>
      <c r="B70" s="30"/>
      <c r="C70" s="30"/>
      <c r="D70" s="31"/>
      <c r="E70" s="31"/>
    </row>
    <row r="71" spans="1:5" s="2" customFormat="1" ht="15.75" x14ac:dyDescent="0.2">
      <c r="A71" s="32"/>
      <c r="B71" s="33" t="s">
        <v>59</v>
      </c>
      <c r="C71" s="34"/>
      <c r="D71" s="35">
        <f>SUM(D31-D68)</f>
        <v>8666639581</v>
      </c>
      <c r="E71" s="35">
        <f>SUM(E31-E68)</f>
        <v>5898871242</v>
      </c>
    </row>
    <row r="72" spans="1:5" s="2" customFormat="1" ht="8.1" customHeight="1" x14ac:dyDescent="0.2">
      <c r="A72" s="36"/>
      <c r="B72" s="37"/>
      <c r="C72" s="38"/>
      <c r="D72" s="39"/>
      <c r="E72" s="39"/>
    </row>
    <row r="73" spans="1:5" s="2" customFormat="1" ht="12.75" x14ac:dyDescent="0.2">
      <c r="A73" s="40" t="s">
        <v>60</v>
      </c>
      <c r="B73" s="41"/>
      <c r="C73" s="42"/>
      <c r="E73" s="41"/>
    </row>
    <row r="74" spans="1:5" s="44" customFormat="1" ht="12.75" x14ac:dyDescent="0.2">
      <c r="A74" s="2"/>
      <c r="B74" s="2"/>
      <c r="C74" s="2"/>
      <c r="D74" s="43"/>
      <c r="E74" s="43"/>
    </row>
    <row r="75" spans="1:5" s="44" customFormat="1" ht="12.75" x14ac:dyDescent="0.2">
      <c r="A75" s="2"/>
      <c r="B75" s="2"/>
      <c r="C75" s="2"/>
      <c r="D75" s="43"/>
      <c r="E75" s="43"/>
    </row>
    <row r="76" spans="1:5" s="44" customFormat="1" ht="12.75" x14ac:dyDescent="0.2">
      <c r="A76" s="2"/>
      <c r="B76" s="2"/>
      <c r="C76" s="2"/>
      <c r="D76" s="43"/>
      <c r="E76" s="43"/>
    </row>
    <row r="77" spans="1:5" s="44" customFormat="1" ht="12.75" x14ac:dyDescent="0.2">
      <c r="A77" s="2"/>
      <c r="B77" s="2"/>
      <c r="C77" s="2"/>
      <c r="E77" s="43"/>
    </row>
    <row r="78" spans="1:5" s="44" customFormat="1" ht="12.75" x14ac:dyDescent="0.2">
      <c r="A78" s="2"/>
      <c r="B78" s="2"/>
      <c r="C78" s="2"/>
      <c r="D78" s="45"/>
      <c r="E78" s="45"/>
    </row>
    <row r="79" spans="1:5" s="44" customFormat="1" ht="12.75" x14ac:dyDescent="0.2">
      <c r="A79" s="2"/>
      <c r="B79" s="2"/>
      <c r="C79" s="46"/>
      <c r="D79" s="47"/>
      <c r="E79" s="43"/>
    </row>
    <row r="80" spans="1:5" s="44" customFormat="1" ht="12.75" x14ac:dyDescent="0.2">
      <c r="A80" s="2"/>
      <c r="B80" s="2"/>
      <c r="C80" s="46"/>
      <c r="D80" s="48"/>
      <c r="E80" s="43"/>
    </row>
    <row r="81" spans="1:5" s="44" customFormat="1" ht="12.75" x14ac:dyDescent="0.2">
      <c r="A81" s="2"/>
      <c r="B81" s="2"/>
      <c r="C81" s="49"/>
      <c r="D81" s="50"/>
      <c r="E81" s="43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paperSize="132" scale="5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2024-08-16T18:49:27Z</dcterms:created>
  <dcterms:modified xsi:type="dcterms:W3CDTF">2024-08-16T18:49:28Z</dcterms:modified>
</cp:coreProperties>
</file>