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194FB668-13C7-4408-9E3E-FB9AE1121281}" xr6:coauthVersionLast="40" xr6:coauthVersionMax="40" xr10:uidLastSave="{00000000-0000-0000-0000-000000000000}"/>
  <bookViews>
    <workbookView xWindow="0" yWindow="0" windowWidth="25200" windowHeight="11175" xr2:uid="{78A27932-9F64-450A-B053-936EDE054F8C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F44" i="1" s="1"/>
  <c r="E45" i="1"/>
  <c r="E44" i="1" s="1"/>
  <c r="D45" i="1"/>
  <c r="C45" i="1"/>
  <c r="H44" i="1"/>
  <c r="G44" i="1"/>
  <c r="D44" i="1"/>
  <c r="H42" i="1"/>
  <c r="G42" i="1"/>
  <c r="F42" i="1"/>
  <c r="D42" i="1"/>
  <c r="E42" i="1" s="1"/>
  <c r="C42" i="1"/>
  <c r="G41" i="1"/>
  <c r="H41" i="1" s="1"/>
  <c r="F41" i="1"/>
  <c r="D41" i="1"/>
  <c r="C41" i="1"/>
  <c r="E41" i="1" s="1"/>
  <c r="H40" i="1"/>
  <c r="G40" i="1"/>
  <c r="F40" i="1"/>
  <c r="D40" i="1"/>
  <c r="E40" i="1" s="1"/>
  <c r="C40" i="1"/>
  <c r="G39" i="1"/>
  <c r="G38" i="1" s="1"/>
  <c r="F39" i="1"/>
  <c r="F38" i="1" s="1"/>
  <c r="D39" i="1"/>
  <c r="C39" i="1"/>
  <c r="E39" i="1" s="1"/>
  <c r="E38" i="1" s="1"/>
  <c r="D38" i="1"/>
  <c r="H37" i="1"/>
  <c r="E37" i="1"/>
  <c r="H36" i="1"/>
  <c r="E36" i="1"/>
  <c r="G35" i="1"/>
  <c r="H35" i="1" s="1"/>
  <c r="F35" i="1"/>
  <c r="D35" i="1"/>
  <c r="C35" i="1"/>
  <c r="E35" i="1" s="1"/>
  <c r="H34" i="1"/>
  <c r="E34" i="1"/>
  <c r="G33" i="1"/>
  <c r="H33" i="1" s="1"/>
  <c r="F33" i="1"/>
  <c r="D33" i="1"/>
  <c r="C33" i="1"/>
  <c r="E33" i="1" s="1"/>
  <c r="H32" i="1"/>
  <c r="G32" i="1"/>
  <c r="F32" i="1"/>
  <c r="D32" i="1"/>
  <c r="E32" i="1" s="1"/>
  <c r="C32" i="1"/>
  <c r="G30" i="1"/>
  <c r="G29" i="1" s="1"/>
  <c r="G47" i="1" s="1"/>
  <c r="F30" i="1"/>
  <c r="F29" i="1" s="1"/>
  <c r="D30" i="1"/>
  <c r="C30" i="1"/>
  <c r="E30" i="1" s="1"/>
  <c r="D29" i="1"/>
  <c r="D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E47" i="1" s="1"/>
  <c r="F47" i="1"/>
  <c r="H39" i="1"/>
  <c r="H38" i="1" s="1"/>
  <c r="H30" i="1"/>
  <c r="H29" i="1" s="1"/>
  <c r="C29" i="1"/>
  <c r="C38" i="1"/>
  <c r="C47" i="1" l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<sst xmlns="http://schemas.openxmlformats.org/spreadsheetml/2006/main" count="56" uniqueCount="32">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</sst>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center" vertical="center" wrapText="1"/>
    </xf>
    <xf numFmtId="165" fontId="14" fillId="4" borderId="15" xfId="2" applyNumberFormat="1" applyFont="1" applyFill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421342BD-F56A-46C8-8811-BE7AA3ED4337}"/>
    <cellStyle name="Normal 6 2 2 2 2 2 5 5" xfId="1" xr:uid="{CE29C8C6-D051-42B5-BDFD-7CF71127B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E910-2143-4C83-945C-E4801087451C}">
  <sheetPr>
    <tabColor theme="0"/>
  </sheetPr>
  <dimension ref="A1:AD86"/>
  <sheetViews>
    <sheetView showGridLines="0" tabSelected="1" topLeftCell="A46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22000000</v>
      </c>
      <c r="D16" s="18">
        <v>17623357</v>
      </c>
      <c r="E16" s="19">
        <f t="shared" si="0"/>
        <v>39623357</v>
      </c>
      <c r="F16" s="18">
        <v>24558102</v>
      </c>
      <c r="G16" s="18">
        <v>24558102</v>
      </c>
      <c r="H16" s="20">
        <f t="shared" si="1"/>
        <v>2558102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19152263954</v>
      </c>
      <c r="D17" s="19">
        <v>410016178</v>
      </c>
      <c r="E17" s="19">
        <f t="shared" si="0"/>
        <v>19562280132</v>
      </c>
      <c r="F17" s="19">
        <v>8155253865</v>
      </c>
      <c r="G17" s="19">
        <v>8155253865</v>
      </c>
      <c r="H17" s="20">
        <f t="shared" si="1"/>
        <v>-10997010089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7162711548</v>
      </c>
      <c r="D18" s="19">
        <v>3480949188</v>
      </c>
      <c r="E18" s="19">
        <f>SUM(C18:D18)</f>
        <v>10643660736</v>
      </c>
      <c r="F18" s="19">
        <v>5931150149</v>
      </c>
      <c r="G18" s="19">
        <v>5931150149</v>
      </c>
      <c r="H18" s="20">
        <f t="shared" si="1"/>
        <v>-1231561399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26336975502</v>
      </c>
      <c r="D21" s="30">
        <f>D10+D12+D13+D14+D15+D16+D17+D18+D19</f>
        <v>3908588723</v>
      </c>
      <c r="E21" s="30">
        <f>E10+E12+E13+E14+E15+E16+E17+E18+E19</f>
        <v>30245564225</v>
      </c>
      <c r="F21" s="30">
        <f>F10+F12+F13+F14+F15+F16+F17+F18+F19</f>
        <v>14110962116</v>
      </c>
      <c r="G21" s="30">
        <f>G10+G12+G13+G14+G15+G16+G17+G18+G19</f>
        <v>14110962116</v>
      </c>
      <c r="H21" s="31">
        <f>SUM(G21-C21)</f>
        <v>-12226013386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26336975502</v>
      </c>
      <c r="D38" s="54">
        <f t="shared" si="3"/>
        <v>3908588723</v>
      </c>
      <c r="E38" s="54">
        <f t="shared" si="3"/>
        <v>30245564225</v>
      </c>
      <c r="F38" s="54">
        <f t="shared" si="3"/>
        <v>14110962116</v>
      </c>
      <c r="G38" s="54">
        <f t="shared" si="3"/>
        <v>14110962116</v>
      </c>
      <c r="H38" s="54">
        <f t="shared" si="3"/>
        <v>-12226013386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22000000</v>
      </c>
      <c r="D41" s="19">
        <f>D16</f>
        <v>17623357</v>
      </c>
      <c r="E41" s="19">
        <f>SUM(C41:D41)</f>
        <v>39623357</v>
      </c>
      <c r="F41" s="19">
        <f>F16</f>
        <v>24558102</v>
      </c>
      <c r="G41" s="19">
        <f>G16</f>
        <v>24558102</v>
      </c>
      <c r="H41" s="19">
        <f>SUM(G41-C41)</f>
        <v>2558102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26314975502</v>
      </c>
      <c r="D42" s="18">
        <f>D17+D18</f>
        <v>3890965366</v>
      </c>
      <c r="E42" s="19">
        <f>SUM(C42:D42)</f>
        <v>30205940868</v>
      </c>
      <c r="F42" s="18">
        <f>F17+F18</f>
        <v>14086404014</v>
      </c>
      <c r="G42" s="18">
        <f>G17+G18</f>
        <v>14086404014</v>
      </c>
      <c r="H42" s="18">
        <f>SUM(G42-C42)</f>
        <v>-12228571488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26336975502</v>
      </c>
      <c r="D47" s="30">
        <f>D29+D38+D44</f>
        <v>3908588723</v>
      </c>
      <c r="E47" s="30">
        <f>E29+E38+E44</f>
        <v>30245564225</v>
      </c>
      <c r="F47" s="30">
        <f>F29+F38+F44</f>
        <v>14110962116</v>
      </c>
      <c r="G47" s="30">
        <f>G29+G38+G44</f>
        <v>14110962116</v>
      </c>
      <c r="H47" s="31">
        <f>SUM(G47-C47)</f>
        <v>-12226013386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D52" s="38"/>
      <c r="G52" s="32"/>
    </row>
    <row r="53" spans="1:13" x14ac:dyDescent="0.25">
      <c r="D53" s="38"/>
      <c r="G53" s="32"/>
    </row>
    <row r="54" spans="1:13" x14ac:dyDescent="0.25">
      <c r="D54" s="38"/>
      <c r="G54" s="32"/>
    </row>
    <row r="55" spans="1:13" x14ac:dyDescent="0.25">
      <c r="D55" s="38"/>
      <c r="G55" s="32"/>
    </row>
    <row r="56" spans="1:13" x14ac:dyDescent="0.25">
      <c r="D56" s="38"/>
      <c r="G56" s="32"/>
    </row>
    <row r="57" spans="1:13" x14ac:dyDescent="0.25">
      <c r="C57" s="38"/>
      <c r="D57" s="38"/>
      <c r="E57" s="38"/>
      <c r="F57" s="38"/>
      <c r="G57" s="38"/>
    </row>
    <row r="59" spans="1:13" s="66" customFormat="1" ht="12" x14ac:dyDescent="0.2">
      <c r="A59" s="64"/>
      <c r="B59" s="64"/>
      <c r="C59" s="65"/>
      <c r="D59" s="65"/>
      <c r="E59" s="65"/>
      <c r="F59" s="65"/>
      <c r="G59" s="65"/>
      <c r="H59" s="64"/>
    </row>
    <row r="60" spans="1:13" s="68" customFormat="1" ht="12" x14ac:dyDescent="0.2">
      <c r="A60" s="67"/>
      <c r="B60" s="67"/>
      <c r="C60" s="19"/>
      <c r="D60" s="19"/>
      <c r="E60" s="19"/>
      <c r="F60" s="19"/>
      <c r="G60" s="19"/>
      <c r="H60" s="19"/>
    </row>
    <row r="61" spans="1:13" s="68" customFormat="1" ht="12" x14ac:dyDescent="0.2">
      <c r="A61" s="67"/>
      <c r="B61" s="67"/>
      <c r="C61" s="19"/>
      <c r="D61" s="19"/>
      <c r="E61" s="19"/>
      <c r="F61" s="19"/>
      <c r="G61" s="19"/>
      <c r="H61" s="19"/>
    </row>
    <row r="62" spans="1:13" s="68" customFormat="1" ht="12" x14ac:dyDescent="0.2">
      <c r="A62" s="67"/>
      <c r="B62" s="67"/>
      <c r="C62" s="19"/>
      <c r="D62" s="19"/>
      <c r="E62" s="19"/>
      <c r="F62" s="19"/>
      <c r="G62" s="19"/>
      <c r="H62" s="19"/>
    </row>
    <row r="63" spans="1:13" s="68" customFormat="1" ht="12" x14ac:dyDescent="0.2">
      <c r="A63" s="67"/>
      <c r="B63" s="67"/>
      <c r="C63" s="19"/>
      <c r="D63" s="19"/>
      <c r="E63" s="19"/>
      <c r="F63" s="19"/>
      <c r="G63" s="19"/>
      <c r="H63" s="19"/>
    </row>
    <row r="64" spans="1:13" x14ac:dyDescent="0.25">
      <c r="C64" s="19"/>
      <c r="D64" s="19"/>
      <c r="E64" s="19"/>
      <c r="F64" s="19"/>
      <c r="G64" s="19"/>
      <c r="H64" s="19"/>
    </row>
    <row r="65" spans="1:11" s="70" customFormat="1" x14ac:dyDescent="0.25">
      <c r="A65" s="69"/>
      <c r="B65" s="64"/>
      <c r="C65" s="20"/>
      <c r="D65" s="20"/>
      <c r="E65" s="20"/>
      <c r="F65" s="20"/>
      <c r="G65" s="20"/>
      <c r="H65" s="20"/>
    </row>
    <row r="66" spans="1:11" x14ac:dyDescent="0.25">
      <c r="C66" s="19"/>
      <c r="D66" s="19"/>
      <c r="E66" s="19"/>
      <c r="F66" s="19"/>
      <c r="G66" s="19"/>
      <c r="H66" s="19"/>
    </row>
    <row r="67" spans="1:11" x14ac:dyDescent="0.25">
      <c r="C67" s="19"/>
      <c r="D67" s="19"/>
      <c r="E67" s="19"/>
      <c r="F67" s="19"/>
      <c r="G67" s="19"/>
      <c r="H67" s="19"/>
    </row>
    <row r="68" spans="1:11" x14ac:dyDescent="0.25">
      <c r="C68" s="19"/>
      <c r="D68" s="19"/>
      <c r="E68" s="19"/>
      <c r="F68" s="19"/>
      <c r="G68" s="19"/>
      <c r="H68" s="19"/>
    </row>
    <row r="69" spans="1:11" ht="28.5" customHeight="1" x14ac:dyDescent="0.25">
      <c r="A69" s="71"/>
      <c r="B69" s="71"/>
      <c r="C69" s="71"/>
      <c r="D69" s="71"/>
      <c r="E69" s="71"/>
      <c r="F69" s="71"/>
      <c r="G69" s="71"/>
      <c r="H69" s="71"/>
      <c r="I69" s="22"/>
      <c r="J69" s="22"/>
      <c r="K69" s="22"/>
    </row>
    <row r="70" spans="1:11" ht="13.5" customHeight="1" x14ac:dyDescent="0.25">
      <c r="I70" s="22"/>
      <c r="J70" s="22"/>
      <c r="K70" s="22"/>
    </row>
    <row r="72" spans="1:11" x14ac:dyDescent="0.25">
      <c r="B72" s="69"/>
    </row>
    <row r="73" spans="1:11" s="73" customFormat="1" ht="26.25" customHeight="1" x14ac:dyDescent="0.25">
      <c r="A73" s="23"/>
      <c r="B73" s="72"/>
      <c r="C73" s="19"/>
      <c r="D73" s="19"/>
      <c r="E73" s="19"/>
      <c r="F73" s="19"/>
      <c r="G73" s="19"/>
      <c r="H73" s="23"/>
    </row>
    <row r="74" spans="1:11" s="74" customFormat="1" x14ac:dyDescent="0.2">
      <c r="A74" s="23"/>
      <c r="B74" s="67"/>
      <c r="C74" s="19"/>
      <c r="D74" s="19"/>
      <c r="E74" s="19"/>
      <c r="F74" s="19"/>
      <c r="G74" s="19"/>
      <c r="H74" s="23"/>
    </row>
    <row r="75" spans="1:11" s="77" customFormat="1" ht="12.75" x14ac:dyDescent="0.25">
      <c r="A75" s="23"/>
      <c r="B75" s="75"/>
      <c r="C75" s="76"/>
      <c r="D75" s="76"/>
      <c r="E75" s="76"/>
      <c r="F75" s="76"/>
      <c r="G75" s="76"/>
      <c r="H75" s="23"/>
    </row>
    <row r="80" spans="1:11" s="66" customFormat="1" ht="12.75" x14ac:dyDescent="0.2">
      <c r="A80" s="69"/>
      <c r="B80" s="69"/>
      <c r="C80" s="20"/>
      <c r="D80" s="20"/>
      <c r="E80" s="20"/>
      <c r="F80" s="20"/>
      <c r="G80" s="20"/>
      <c r="H80" s="69"/>
    </row>
    <row r="81" spans="1:8" s="66" customFormat="1" ht="12.75" x14ac:dyDescent="0.2">
      <c r="A81" s="69"/>
      <c r="B81" s="78"/>
      <c r="C81" s="76"/>
      <c r="D81" s="76"/>
      <c r="E81" s="76"/>
      <c r="F81" s="76"/>
      <c r="G81" s="76"/>
      <c r="H81" s="69"/>
    </row>
    <row r="84" spans="1:8" x14ac:dyDescent="0.25">
      <c r="C84" s="19"/>
    </row>
    <row r="85" spans="1:8" x14ac:dyDescent="0.25">
      <c r="C85" s="19"/>
    </row>
    <row r="86" spans="1:8" x14ac:dyDescent="0.25">
      <c r="C86" s="19"/>
    </row>
  </sheetData>
  <mergeCells count="31">
    <mergeCell ref="A47:B47"/>
    <mergeCell ref="H47:H48"/>
    <mergeCell ref="F48:G48"/>
    <mergeCell ref="A69:H6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2024-07-31T19:45:18Z</dcterms:created>
  <dcterms:modified xsi:type="dcterms:W3CDTF">2024-07-31T19:45:19Z</dcterms:modified>
</cp:coreProperties>
</file>