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AA23C705-AD93-4E9B-8D5D-A58A9052D345}" xr6:coauthVersionLast="40" xr6:coauthVersionMax="40" xr10:uidLastSave="{00000000-0000-0000-0000-000000000000}"/>
  <bookViews>
    <workbookView xWindow="0" yWindow="0" windowWidth="25200" windowHeight="11175" xr2:uid="{654463A8-9A2C-4A30-A05B-6D8FD4E7613C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7" i="1"/>
  <c r="C66" i="1"/>
  <c r="D65" i="1"/>
  <c r="C64" i="1"/>
  <c r="C62" i="1" s="1"/>
  <c r="D62" i="1"/>
  <c r="D60" i="1"/>
  <c r="C60" i="1"/>
  <c r="D59" i="1"/>
  <c r="D58" i="1"/>
  <c r="D56" i="1" s="1"/>
  <c r="D54" i="1" s="1"/>
  <c r="C56" i="1"/>
  <c r="D52" i="1"/>
  <c r="D51" i="1"/>
  <c r="D50" i="1"/>
  <c r="D45" i="1" s="1"/>
  <c r="D49" i="1"/>
  <c r="C48" i="1"/>
  <c r="C47" i="1"/>
  <c r="C45" i="1" s="1"/>
  <c r="D43" i="1"/>
  <c r="D42" i="1"/>
  <c r="D41" i="1"/>
  <c r="D40" i="1"/>
  <c r="D39" i="1"/>
  <c r="C39" i="1"/>
  <c r="D38" i="1"/>
  <c r="D34" i="1" s="1"/>
  <c r="C38" i="1"/>
  <c r="D37" i="1"/>
  <c r="C37" i="1"/>
  <c r="C36" i="1"/>
  <c r="C34" i="1" s="1"/>
  <c r="C30" i="1"/>
  <c r="D29" i="1"/>
  <c r="C29" i="1"/>
  <c r="D28" i="1"/>
  <c r="C27" i="1"/>
  <c r="D26" i="1"/>
  <c r="D25" i="1"/>
  <c r="C25" i="1"/>
  <c r="D24" i="1"/>
  <c r="D23" i="1"/>
  <c r="D22" i="1"/>
  <c r="D20" i="1" s="1"/>
  <c r="C22" i="1"/>
  <c r="C20" i="1" s="1"/>
  <c r="C18" i="1"/>
  <c r="C17" i="1"/>
  <c r="D16" i="1"/>
  <c r="D15" i="1"/>
  <c r="D14" i="1"/>
  <c r="D10" i="1" s="1"/>
  <c r="D8" i="1" s="1"/>
  <c r="C13" i="1"/>
  <c r="C10" i="1" s="1"/>
  <c r="C8" i="1" s="1"/>
  <c r="C12" i="1"/>
  <c r="A4" i="1"/>
  <c r="C32" i="1" l="1"/>
  <c r="D32" i="1"/>
  <c r="C54" i="1"/>
  <c r="C78" i="1"/>
  <c r="D78" i="1"/>
  <c r="D81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<sst xmlns="http://schemas.openxmlformats.org/spreadsheetml/2006/main" count="58" uniqueCount="58">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</sst>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53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/>
    <xf numFmtId="0" fontId="4" fillId="0" borderId="0" xfId="2" applyFont="1"/>
    <xf numFmtId="0" fontId="5" fillId="2" borderId="0" xfId="2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7" fontId="8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0" fontId="2" fillId="0" borderId="0" xfId="2" applyAlignment="1">
      <alignment vertical="center"/>
    </xf>
    <xf numFmtId="37" fontId="9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center"/>
    </xf>
    <xf numFmtId="165" fontId="8" fillId="4" borderId="0" xfId="2" applyNumberFormat="1" applyFont="1" applyFill="1" applyAlignment="1">
      <alignment vertical="top" wrapText="1"/>
    </xf>
    <xf numFmtId="166" fontId="10" fillId="4" borderId="0" xfId="2" applyNumberFormat="1" applyFont="1" applyFill="1" applyAlignment="1">
      <alignment vertical="top"/>
    </xf>
    <xf numFmtId="166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top"/>
    </xf>
    <xf numFmtId="164" fontId="8" fillId="0" borderId="0" xfId="2" applyNumberFormat="1" applyFont="1" applyAlignment="1">
      <alignment vertical="top"/>
    </xf>
    <xf numFmtId="0" fontId="4" fillId="5" borderId="0" xfId="2" applyFont="1" applyFill="1" applyAlignment="1">
      <alignment vertical="top"/>
    </xf>
    <xf numFmtId="37" fontId="10" fillId="5" borderId="0" xfId="2" applyNumberFormat="1" applyFont="1" applyFill="1" applyAlignment="1">
      <alignment vertical="top"/>
    </xf>
    <xf numFmtId="165" fontId="8" fillId="5" borderId="0" xfId="2" applyNumberFormat="1" applyFont="1" applyFill="1" applyAlignment="1">
      <alignment vertical="top" wrapText="1"/>
    </xf>
    <xf numFmtId="0" fontId="2" fillId="0" borderId="0" xfId="2" applyAlignment="1">
      <alignment vertical="top"/>
    </xf>
    <xf numFmtId="0" fontId="4" fillId="0" borderId="0" xfId="2" applyFont="1" applyAlignment="1">
      <alignment vertical="top"/>
    </xf>
    <xf numFmtId="164" fontId="2" fillId="0" borderId="0" xfId="2" applyNumberFormat="1" applyAlignment="1">
      <alignment vertical="top"/>
    </xf>
    <xf numFmtId="37" fontId="2" fillId="0" borderId="0" xfId="2" applyNumberFormat="1" applyAlignment="1">
      <alignment horizontal="left" vertical="top" wrapText="1"/>
    </xf>
    <xf numFmtId="165" fontId="11" fillId="0" borderId="0" xfId="2" applyNumberFormat="1" applyFont="1" applyAlignment="1">
      <alignment vertical="top" wrapText="1"/>
    </xf>
    <xf numFmtId="164" fontId="4" fillId="0" borderId="0" xfId="2" applyNumberFormat="1" applyFont="1" applyAlignment="1">
      <alignment vertical="top"/>
    </xf>
    <xf numFmtId="166" fontId="2" fillId="0" borderId="0" xfId="2" applyNumberFormat="1" applyAlignment="1">
      <alignment vertical="top"/>
    </xf>
    <xf numFmtId="167" fontId="2" fillId="0" borderId="0" xfId="2" applyNumberFormat="1" applyAlignment="1">
      <alignment vertical="top"/>
    </xf>
    <xf numFmtId="0" fontId="4" fillId="0" borderId="0" xfId="2" applyFont="1" applyAlignment="1">
      <alignment vertical="center"/>
    </xf>
    <xf numFmtId="166" fontId="4" fillId="0" borderId="0" xfId="2" applyNumberFormat="1" applyFont="1" applyAlignment="1">
      <alignment vertical="top"/>
    </xf>
    <xf numFmtId="37" fontId="10" fillId="0" borderId="0" xfId="2" applyNumberFormat="1" applyFont="1" applyAlignment="1">
      <alignment horizontal="left" vertical="top"/>
    </xf>
    <xf numFmtId="37" fontId="2" fillId="0" borderId="0" xfId="2" applyNumberFormat="1" applyAlignment="1">
      <alignment vertical="top" wrapText="1"/>
    </xf>
    <xf numFmtId="37" fontId="2" fillId="0" borderId="0" xfId="2" applyNumberFormat="1" applyAlignment="1">
      <alignment vertical="top"/>
    </xf>
    <xf numFmtId="0" fontId="12" fillId="0" borderId="0" xfId="2" applyFont="1" applyAlignment="1">
      <alignment vertical="top"/>
    </xf>
    <xf numFmtId="168" fontId="2" fillId="0" borderId="0" xfId="2" applyNumberFormat="1" applyAlignment="1">
      <alignment vertical="top"/>
    </xf>
    <xf numFmtId="0" fontId="7" fillId="0" borderId="0" xfId="2" applyFont="1"/>
    <xf numFmtId="37" fontId="2" fillId="0" borderId="0" xfId="2" applyNumberFormat="1" applyAlignment="1">
      <alignment horizontal="justify" vertical="top" wrapText="1"/>
    </xf>
    <xf numFmtId="37" fontId="2" fillId="0" borderId="0" xfId="2" applyNumberFormat="1" applyAlignment="1">
      <alignment horizontal="left" vertical="top"/>
    </xf>
    <xf numFmtId="0" fontId="4" fillId="0" borderId="4" xfId="2" applyFont="1" applyBorder="1"/>
    <xf numFmtId="37" fontId="2" fillId="0" borderId="4" xfId="2" applyNumberFormat="1" applyBorder="1" applyAlignment="1">
      <alignment horizontal="left" vertical="top"/>
    </xf>
    <xf numFmtId="164" fontId="2" fillId="0" borderId="4" xfId="2" applyNumberFormat="1" applyBorder="1" applyAlignment="1">
      <alignment vertical="top"/>
    </xf>
    <xf numFmtId="0" fontId="13" fillId="0" borderId="5" xfId="2" applyFont="1" applyBorder="1" applyAlignment="1">
      <alignment vertical="top"/>
    </xf>
    <xf numFmtId="0" fontId="13" fillId="0" borderId="5" xfId="2" applyFont="1" applyBorder="1" applyAlignment="1">
      <alignment vertical="top" wrapText="1"/>
    </xf>
    <xf numFmtId="0" fontId="14" fillId="0" borderId="0" xfId="3"/>
    <xf numFmtId="0" fontId="2" fillId="0" borderId="0" xfId="2" applyAlignment="1">
      <alignment horizontal="left" vertical="top"/>
    </xf>
    <xf numFmtId="164" fontId="2" fillId="0" borderId="0" xfId="2" applyNumberFormat="1" applyAlignment="1">
      <alignment horizontal="left" vertical="top"/>
    </xf>
    <xf numFmtId="164" fontId="4" fillId="0" borderId="0" xfId="2" applyNumberFormat="1" applyFont="1"/>
    <xf numFmtId="164" fontId="13" fillId="0" borderId="0" xfId="2" applyNumberFormat="1" applyFont="1"/>
    <xf numFmtId="43" fontId="4" fillId="0" borderId="0" xfId="1" applyFont="1"/>
  </cellXfs>
  <cellStyles count="4">
    <cellStyle name="Millares" xfId="1" builtinId="3"/>
    <cellStyle name="Normal" xfId="0" builtinId="0"/>
    <cellStyle name="Normal 17" xfId="3" xr:uid="{6727063A-C851-4725-9FC3-15BD99FDA00D}"/>
    <cellStyle name="Normal 2 2" xfId="2" xr:uid="{29011045-7095-4CB1-9BAF-874A42B5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320115375</v>
          </cell>
          <cell r="C14">
            <v>329255963</v>
          </cell>
          <cell r="F14">
            <v>195182268</v>
          </cell>
          <cell r="G14">
            <v>164955454</v>
          </cell>
        </row>
        <row r="17">
          <cell r="B17">
            <v>89580598</v>
          </cell>
          <cell r="C17">
            <v>103855445</v>
          </cell>
          <cell r="F17">
            <v>0</v>
          </cell>
          <cell r="G17">
            <v>0</v>
          </cell>
        </row>
        <row r="20">
          <cell r="B20">
            <v>122206179</v>
          </cell>
          <cell r="C20">
            <v>82793984</v>
          </cell>
          <cell r="F20">
            <v>0</v>
          </cell>
          <cell r="G20">
            <v>0</v>
          </cell>
        </row>
        <row r="23">
          <cell r="B23">
            <v>1155125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10518052</v>
          </cell>
          <cell r="C26">
            <v>9910038</v>
          </cell>
          <cell r="F26">
            <v>0</v>
          </cell>
          <cell r="G26">
            <v>0</v>
          </cell>
        </row>
        <row r="29">
          <cell r="B29">
            <v>-37790443</v>
          </cell>
          <cell r="C29">
            <v>-8157749</v>
          </cell>
          <cell r="F29">
            <v>0</v>
          </cell>
          <cell r="G29">
            <v>0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6741263</v>
          </cell>
          <cell r="G41">
            <v>6741263</v>
          </cell>
        </row>
        <row r="44">
          <cell r="B44">
            <v>34868434</v>
          </cell>
          <cell r="C44">
            <v>34868434</v>
          </cell>
          <cell r="F44">
            <v>125705610</v>
          </cell>
          <cell r="G44">
            <v>125705610</v>
          </cell>
        </row>
        <row r="47">
          <cell r="B47">
            <v>1346464383</v>
          </cell>
          <cell r="C47">
            <v>1285650030</v>
          </cell>
          <cell r="F47">
            <v>0</v>
          </cell>
          <cell r="G47">
            <v>0</v>
          </cell>
        </row>
        <row r="50">
          <cell r="B50">
            <v>241231403</v>
          </cell>
          <cell r="C50">
            <v>240171481</v>
          </cell>
          <cell r="F50">
            <v>32983051</v>
          </cell>
          <cell r="G50">
            <v>33752285</v>
          </cell>
        </row>
        <row r="53">
          <cell r="B53">
            <v>140276</v>
          </cell>
          <cell r="C53">
            <v>100808</v>
          </cell>
          <cell r="F53">
            <v>9583669</v>
          </cell>
          <cell r="G53">
            <v>9951462</v>
          </cell>
        </row>
        <row r="56">
          <cell r="B56">
            <v>-712797633</v>
          </cell>
          <cell r="C56">
            <v>-681374647</v>
          </cell>
          <cell r="F56">
            <v>0</v>
          </cell>
          <cell r="G56">
            <v>0</v>
          </cell>
        </row>
        <row r="59">
          <cell r="B59">
            <v>14829763</v>
          </cell>
          <cell r="C59">
            <v>13350027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51800086</v>
          </cell>
          <cell r="G78">
            <v>-190139221</v>
          </cell>
        </row>
        <row r="80">
          <cell r="F80">
            <v>-513882966</v>
          </cell>
          <cell r="G80">
            <v>-252721034</v>
          </cell>
        </row>
        <row r="82">
          <cell r="F82">
            <v>7354014</v>
          </cell>
          <cell r="G82">
            <v>0</v>
          </cell>
        </row>
        <row r="84">
          <cell r="F84">
            <v>7775094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6730-9D12-479A-B593-A6415F49C88B}">
  <sheetPr>
    <tabColor theme="0" tint="-0.14999847407452621"/>
    <pageSetUpPr fitToPage="1"/>
  </sheetPr>
  <dimension ref="A1:H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9.7109375" style="3" customWidth="1"/>
    <col min="3" max="4" width="19.7109375" style="50" customWidth="1"/>
    <col min="5" max="5" width="12.85546875" style="47" bestFit="1" customWidth="1"/>
    <col min="6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84471115</v>
      </c>
      <c r="D8" s="16">
        <f>SUM(D10+D20)</f>
        <v>103415384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53048129</v>
      </c>
      <c r="D10" s="23">
        <f>SUM(D12:D18)</f>
        <v>40021905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f>SUM('[1]1ESF'!C14-'[1]1ESF'!B14)</f>
        <v>9140588</v>
      </c>
      <c r="D12" s="28">
        <v>0</v>
      </c>
      <c r="E12" s="24"/>
    </row>
    <row r="13" spans="1:7" s="25" customFormat="1" ht="12.75" x14ac:dyDescent="0.25">
      <c r="B13" s="27" t="s">
        <v>10</v>
      </c>
      <c r="C13" s="28">
        <f>SUM('[1]1ESF'!C17-'[1]1ESF'!B17)</f>
        <v>14274847</v>
      </c>
      <c r="D13" s="28">
        <v>0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39412195</v>
      </c>
      <c r="E14" s="24"/>
    </row>
    <row r="15" spans="1:7" s="25" customFormat="1" ht="12.75" customHeight="1" x14ac:dyDescent="0.25">
      <c r="B15" s="27" t="s">
        <v>12</v>
      </c>
      <c r="C15" s="28">
        <v>0</v>
      </c>
      <c r="D15" s="28">
        <f>SUM('[1]1ESF'!B23-'[1]1ESF'!C23)</f>
        <v>1696</v>
      </c>
      <c r="E15" s="24"/>
    </row>
    <row r="16" spans="1:7" s="25" customFormat="1" ht="12.75" x14ac:dyDescent="0.25">
      <c r="B16" s="27" t="s">
        <v>13</v>
      </c>
      <c r="C16" s="28">
        <v>0</v>
      </c>
      <c r="D16" s="28">
        <f>SUM('[1]1ESF'!B26-'[1]1ESF'!C26)</f>
        <v>608014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29632694</v>
      </c>
      <c r="D17" s="28"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31422986</v>
      </c>
      <c r="D20" s="23">
        <f>SUM(D22:D30)</f>
        <v>63393479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SUM('[1]1ESF'!D41-'[1]1ESF'!C41)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60814353</v>
      </c>
      <c r="E24" s="24"/>
      <c r="G24" s="33"/>
    </row>
    <row r="25" spans="1:7" s="25" customFormat="1" ht="12.75" x14ac:dyDescent="0.25">
      <c r="B25" s="27" t="s">
        <v>20</v>
      </c>
      <c r="C25" s="28">
        <f>SUM('[1]1ESF'!C54-'[1]1ESF'!B54)</f>
        <v>0</v>
      </c>
      <c r="D25" s="28">
        <f>SUM('[1]1ESF'!B50-'[1]1ESF'!C50)</f>
        <v>1059922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39468</v>
      </c>
      <c r="E26" s="12"/>
    </row>
    <row r="27" spans="1:7" s="32" customFormat="1" ht="12.75" x14ac:dyDescent="0.25">
      <c r="B27" s="27" t="s">
        <v>22</v>
      </c>
      <c r="C27" s="28">
        <f>SUM('[1]1ESF'!C56-'[1]1ESF'!B56)</f>
        <v>31422986</v>
      </c>
      <c r="D27" s="28">
        <v>0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1479736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30226814</v>
      </c>
      <c r="D32" s="16">
        <f>SUM(D34+D45)</f>
        <v>1137027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30226814</v>
      </c>
      <c r="D34" s="23">
        <f>SUM(D36:D43)</f>
        <v>0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30226814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1137027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0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769234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367793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251016414</v>
      </c>
      <c r="D54" s="16">
        <f>SUM(D56+D62)</f>
        <v>261161932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251016414</v>
      </c>
      <c r="D62" s="23">
        <f>SUM(D64:D68)</f>
        <v>261161932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241939307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v>0</v>
      </c>
      <c r="D65" s="28">
        <f>SUM('[1]1ESF'!G80-'[1]1ESF'!F80)</f>
        <v>261161932</v>
      </c>
      <c r="E65" s="2"/>
    </row>
    <row r="66" spans="1:5" s="3" customFormat="1" ht="12.75" customHeight="1" x14ac:dyDescent="0.2">
      <c r="B66" s="41" t="s">
        <v>51</v>
      </c>
      <c r="C66" s="28">
        <f>SUM('[1]1ESF'!F82-'[1]1ESF'!G82)</f>
        <v>7354014</v>
      </c>
      <c r="D66" s="28"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1723093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7" customFormat="1" ht="12.75" customHeight="1" x14ac:dyDescent="0.2">
      <c r="A74" s="45" t="s">
        <v>57</v>
      </c>
      <c r="B74" s="46"/>
      <c r="C74" s="46"/>
      <c r="D74" s="46"/>
    </row>
    <row r="75" spans="1:5" s="47" customFormat="1" ht="12.75" x14ac:dyDescent="0.2">
      <c r="A75" s="3"/>
      <c r="B75" s="48"/>
      <c r="C75" s="49"/>
      <c r="D75" s="49"/>
    </row>
    <row r="76" spans="1:5" s="47" customFormat="1" ht="12.75" x14ac:dyDescent="0.2">
      <c r="A76" s="3"/>
      <c r="B76" s="3"/>
      <c r="C76" s="50"/>
      <c r="D76" s="50"/>
    </row>
    <row r="77" spans="1:5" s="47" customFormat="1" ht="12.75" x14ac:dyDescent="0.2">
      <c r="A77" s="3"/>
      <c r="B77" s="3"/>
      <c r="C77" s="50"/>
      <c r="D77" s="50"/>
    </row>
    <row r="78" spans="1:5" s="47" customFormat="1" ht="12.75" x14ac:dyDescent="0.2">
      <c r="A78" s="3"/>
      <c r="B78" s="3"/>
      <c r="C78" s="51">
        <f>SUM(C8,C32,C54)</f>
        <v>365714343</v>
      </c>
      <c r="D78" s="51">
        <f>SUM(D8,D32,D54)</f>
        <v>365714343</v>
      </c>
    </row>
    <row r="79" spans="1:5" x14ac:dyDescent="0.25">
      <c r="C79" s="52"/>
      <c r="D79" s="52"/>
    </row>
    <row r="81" spans="4:4" x14ac:dyDescent="0.25">
      <c r="D81" s="51">
        <f>C78-D78</f>
        <v>0</v>
      </c>
    </row>
  </sheetData>
  <mergeCells count="6">
    <mergeCell ref="A1:D1"/>
    <mergeCell ref="A2:D2"/>
    <mergeCell ref="A3:D3"/>
    <mergeCell ref="A4:D4"/>
    <mergeCell ref="A5:D5"/>
    <mergeCell ref="A6:B6"/>
  </mergeCells>
  <pageMargins left="0.39370078740157483" right="0" top="0.74803149606299213" bottom="0.74803149606299213" header="0.31496062992125984" footer="0.31496062992125984"/>
  <pageSetup paperSize="119"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2024-08-13T20:41:39Z</dcterms:created>
  <dcterms:modified xsi:type="dcterms:W3CDTF">2024-08-13T20:41:40Z</dcterms:modified>
</cp:coreProperties>
</file>