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158135E7-5D84-4406-A135-556ED7D6604E}" xr6:coauthVersionLast="40" xr6:coauthVersionMax="40" xr10:uidLastSave="{00000000-0000-0000-0000-000000000000}"/>
  <bookViews>
    <workbookView xWindow="0" yWindow="0" windowWidth="25200" windowHeight="11775" xr2:uid="{3BDD5913-CBD5-4B88-BCED-947063A4FFA5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E45" i="1" s="1"/>
  <c r="F45" i="1" s="1"/>
  <c r="B45" i="1"/>
  <c r="B43" i="1"/>
  <c r="E43" i="1" s="1"/>
  <c r="F43" i="1" s="1"/>
  <c r="D41" i="1"/>
  <c r="C41" i="1"/>
  <c r="E41" i="1" s="1"/>
  <c r="F41" i="1" s="1"/>
  <c r="B41" i="1"/>
  <c r="D39" i="1"/>
  <c r="E39" i="1" s="1"/>
  <c r="F39" i="1" s="1"/>
  <c r="C39" i="1"/>
  <c r="B39" i="1"/>
  <c r="E37" i="1"/>
  <c r="F37" i="1" s="1"/>
  <c r="D37" i="1"/>
  <c r="C37" i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D27" i="1" s="1"/>
  <c r="C31" i="1"/>
  <c r="B31" i="1"/>
  <c r="E29" i="1"/>
  <c r="D29" i="1"/>
  <c r="C29" i="1"/>
  <c r="B29" i="1"/>
  <c r="B27" i="1"/>
  <c r="B24" i="1"/>
  <c r="E24" i="1" s="1"/>
  <c r="F24" i="1" s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D10" i="1" s="1"/>
  <c r="D8" i="1" s="1"/>
  <c r="C14" i="1"/>
  <c r="B14" i="1"/>
  <c r="E12" i="1"/>
  <c r="D12" i="1"/>
  <c r="C12" i="1"/>
  <c r="B12" i="1"/>
  <c r="B10" i="1"/>
  <c r="B8" i="1" s="1"/>
  <c r="A4" i="1"/>
  <c r="C10" i="1" l="1"/>
  <c r="C8" i="1" s="1"/>
  <c r="F12" i="1"/>
  <c r="F10" i="1" s="1"/>
  <c r="E14" i="1"/>
  <c r="F14" i="1" s="1"/>
  <c r="C27" i="1"/>
  <c r="F29" i="1"/>
  <c r="E31" i="1"/>
  <c r="F31" i="1" s="1"/>
  <c r="F27" i="1" l="1"/>
  <c r="E27" i="1"/>
  <c r="E10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<sst xmlns="http://schemas.openxmlformats.org/spreadsheetml/2006/main" count="30" uniqueCount="30">
  <si>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</si>
  <si>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PODER JUDICIAL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</si>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</sst>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166" fontId="12" fillId="0" borderId="6" xfId="3" applyNumberFormat="1" applyBorder="1" applyAlignment="1">
      <alignment horizontal="center"/>
    </xf>
    <xf numFmtId="0" fontId="13" fillId="0" borderId="0" xfId="1" applyFont="1" applyAlignment="1">
      <alignment horizontal="right"/>
    </xf>
  </cellXfs>
  <cellStyles count="4">
    <cellStyle name="Normal" xfId="0" builtinId="0"/>
    <cellStyle name="Normal 17" xfId="3" xr:uid="{87E3E99F-0140-4792-8651-709E6E38DD62}"/>
    <cellStyle name="Normal 2 2" xfId="1" xr:uid="{3B43307A-B3D1-420B-A1D1-B563C54CE5C0}"/>
    <cellStyle name="Normal 3 2 2 2 3" xfId="2" xr:uid="{53DE3587-AA54-4AAA-8256-487FFEED7E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209424784</v>
          </cell>
        </row>
        <row r="17">
          <cell r="C17">
            <v>17215</v>
          </cell>
        </row>
        <row r="20">
          <cell r="C20">
            <v>0</v>
          </cell>
        </row>
        <row r="23">
          <cell r="C23">
            <v>0</v>
          </cell>
        </row>
        <row r="26">
          <cell r="C26">
            <v>0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0</v>
          </cell>
        </row>
        <row r="44">
          <cell r="C44">
            <v>1626785</v>
          </cell>
        </row>
        <row r="47">
          <cell r="C47">
            <v>513391998</v>
          </cell>
        </row>
        <row r="50">
          <cell r="C50">
            <v>241356667</v>
          </cell>
        </row>
        <row r="53">
          <cell r="C53">
            <v>21144757</v>
          </cell>
        </row>
        <row r="56">
          <cell r="C56">
            <v>0</v>
          </cell>
        </row>
        <row r="59">
          <cell r="C59">
            <v>15420865</v>
          </cell>
        </row>
        <row r="62">
          <cell r="C62">
            <v>0</v>
          </cell>
        </row>
        <row r="65">
          <cell r="C65">
            <v>8016181</v>
          </cell>
        </row>
      </sheetData>
      <sheetData sheetId="1"/>
      <sheetData sheetId="2"/>
      <sheetData sheetId="3"/>
      <sheetData sheetId="4">
        <row r="4">
          <cell r="A4" t="str">
            <v>DEL 1 DE ENERO AL 31 DE MARZO DE 2024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NOTAS DE MEMORIA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501255</v>
          </cell>
          <cell r="J15">
            <v>231255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79446193</v>
          </cell>
          <cell r="I17">
            <v>493208030</v>
          </cell>
          <cell r="J17">
            <v>526859297</v>
          </cell>
        </row>
        <row r="18">
          <cell r="G18">
            <v>0</v>
          </cell>
          <cell r="I18">
            <v>0</v>
          </cell>
          <cell r="J18">
            <v>0</v>
          </cell>
        </row>
        <row r="19">
          <cell r="G19">
            <v>129936300</v>
          </cell>
          <cell r="I19">
            <v>277408986</v>
          </cell>
          <cell r="J19">
            <v>263896981</v>
          </cell>
        </row>
        <row r="20">
          <cell r="G20">
            <v>42291</v>
          </cell>
          <cell r="I20">
            <v>0</v>
          </cell>
          <cell r="J20">
            <v>0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17215</v>
          </cell>
          <cell r="I23">
            <v>134437</v>
          </cell>
          <cell r="J23">
            <v>151652</v>
          </cell>
        </row>
        <row r="24">
          <cell r="G24">
            <v>0</v>
          </cell>
          <cell r="I24">
            <v>3675809</v>
          </cell>
          <cell r="J24">
            <v>2028804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0</v>
          </cell>
          <cell r="J29">
            <v>0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0</v>
          </cell>
          <cell r="I32">
            <v>0</v>
          </cell>
          <cell r="J32">
            <v>0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0</v>
          </cell>
          <cell r="I34">
            <v>0</v>
          </cell>
          <cell r="J34">
            <v>0</v>
          </cell>
        </row>
        <row r="35">
          <cell r="G35">
            <v>0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0</v>
          </cell>
          <cell r="I37">
            <v>0</v>
          </cell>
          <cell r="J37">
            <v>0</v>
          </cell>
        </row>
        <row r="38">
          <cell r="G38">
            <v>0</v>
          </cell>
          <cell r="I38">
            <v>0</v>
          </cell>
          <cell r="J38">
            <v>0</v>
          </cell>
        </row>
        <row r="39">
          <cell r="G39">
            <v>0</v>
          </cell>
          <cell r="I39">
            <v>0</v>
          </cell>
          <cell r="J39">
            <v>0</v>
          </cell>
        </row>
        <row r="40">
          <cell r="G40">
            <v>0</v>
          </cell>
          <cell r="I40">
            <v>0</v>
          </cell>
          <cell r="J40">
            <v>0</v>
          </cell>
        </row>
        <row r="41">
          <cell r="G41">
            <v>1626785</v>
          </cell>
          <cell r="I41">
            <v>1044</v>
          </cell>
          <cell r="J41">
            <v>0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0</v>
          </cell>
          <cell r="I44">
            <v>0</v>
          </cell>
          <cell r="J44">
            <v>0</v>
          </cell>
        </row>
        <row r="45">
          <cell r="G45">
            <v>7558277</v>
          </cell>
          <cell r="I45">
            <v>0</v>
          </cell>
          <cell r="J45">
            <v>0</v>
          </cell>
        </row>
        <row r="46">
          <cell r="G46">
            <v>505833721</v>
          </cell>
          <cell r="I46">
            <v>0</v>
          </cell>
          <cell r="J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</row>
        <row r="50">
          <cell r="G50">
            <v>0</v>
          </cell>
          <cell r="I50">
            <v>0</v>
          </cell>
          <cell r="J50">
            <v>0</v>
          </cell>
        </row>
        <row r="51">
          <cell r="G51">
            <v>142391280</v>
          </cell>
          <cell r="I51">
            <v>14019</v>
          </cell>
          <cell r="J51">
            <v>14019</v>
          </cell>
        </row>
        <row r="52">
          <cell r="G52">
            <v>17091996</v>
          </cell>
          <cell r="I52">
            <v>0</v>
          </cell>
          <cell r="J52">
            <v>0</v>
          </cell>
        </row>
        <row r="53">
          <cell r="G53">
            <v>0</v>
          </cell>
          <cell r="I53">
            <v>0</v>
          </cell>
          <cell r="J53">
            <v>0</v>
          </cell>
        </row>
        <row r="54">
          <cell r="G54">
            <v>37803717</v>
          </cell>
          <cell r="I54">
            <v>0</v>
          </cell>
          <cell r="J54">
            <v>0</v>
          </cell>
        </row>
        <row r="55">
          <cell r="G55">
            <v>0</v>
          </cell>
          <cell r="I55">
            <v>0</v>
          </cell>
          <cell r="J55">
            <v>0</v>
          </cell>
        </row>
        <row r="56">
          <cell r="G56">
            <v>44035310</v>
          </cell>
          <cell r="I56">
            <v>0</v>
          </cell>
          <cell r="J56">
            <v>0</v>
          </cell>
        </row>
        <row r="57">
          <cell r="G57">
            <v>34364</v>
          </cell>
          <cell r="I57">
            <v>0</v>
          </cell>
          <cell r="J57">
            <v>0</v>
          </cell>
        </row>
        <row r="58">
          <cell r="G58">
            <v>0</v>
          </cell>
          <cell r="I58">
            <v>0</v>
          </cell>
          <cell r="J58">
            <v>0</v>
          </cell>
        </row>
        <row r="59">
          <cell r="G59">
            <v>17897681</v>
          </cell>
          <cell r="I59">
            <v>0</v>
          </cell>
          <cell r="J59">
            <v>0</v>
          </cell>
        </row>
        <row r="60">
          <cell r="G60">
            <v>0</v>
          </cell>
          <cell r="I60">
            <v>0</v>
          </cell>
          <cell r="J60">
            <v>0</v>
          </cell>
        </row>
        <row r="61">
          <cell r="G61">
            <v>0</v>
          </cell>
          <cell r="I61">
            <v>0</v>
          </cell>
          <cell r="J61">
            <v>0</v>
          </cell>
        </row>
        <row r="62">
          <cell r="G62">
            <v>3247076</v>
          </cell>
          <cell r="I62">
            <v>0</v>
          </cell>
          <cell r="J62">
            <v>0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G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0</v>
          </cell>
          <cell r="I69">
            <v>0</v>
          </cell>
          <cell r="J69">
            <v>0</v>
          </cell>
        </row>
        <row r="70">
          <cell r="G70">
            <v>15420865</v>
          </cell>
          <cell r="I70">
            <v>232944107</v>
          </cell>
          <cell r="J70">
            <v>213779387</v>
          </cell>
        </row>
        <row r="71">
          <cell r="G71">
            <v>0</v>
          </cell>
          <cell r="I71">
            <v>0</v>
          </cell>
          <cell r="J71">
            <v>0</v>
          </cell>
        </row>
        <row r="72">
          <cell r="G72">
            <v>8016181</v>
          </cell>
          <cell r="I72">
            <v>0</v>
          </cell>
          <cell r="J72">
            <v>0</v>
          </cell>
        </row>
      </sheetData>
      <sheetData sheetId="1"/>
      <sheetData sheetId="2"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F41A-F7AD-4409-8237-7E59D0F12F70}">
  <sheetPr>
    <tabColor theme="0" tint="-0.14999847407452621"/>
    <pageSetUpPr fitToPage="1"/>
  </sheetPr>
  <dimension ref="A1:H106"/>
  <sheetViews>
    <sheetView showGridLines="0" tabSelected="1" topLeftCell="A22" workbookViewId="0">
      <selection sqref="A1:L2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MARZO DE 2024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1010399252</v>
      </c>
      <c r="C8" s="12">
        <f t="shared" ref="C8:E8" si="0">SUM(C10+C27)</f>
        <v>1007887687</v>
      </c>
      <c r="D8" s="12">
        <f t="shared" si="0"/>
        <v>1006961395</v>
      </c>
      <c r="E8" s="11">
        <f t="shared" si="0"/>
        <v>1011325544</v>
      </c>
      <c r="F8" s="11">
        <f>SUM(E8-B8)</f>
        <v>926292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209441999</v>
      </c>
      <c r="C10" s="17">
        <f t="shared" ref="C10:F10" si="1">SUM(C12:C24)</f>
        <v>774928517</v>
      </c>
      <c r="D10" s="17">
        <f t="shared" si="1"/>
        <v>793167989</v>
      </c>
      <c r="E10" s="16">
        <f t="shared" si="1"/>
        <v>191202527</v>
      </c>
      <c r="F10" s="16">
        <f t="shared" si="1"/>
        <v>-18239472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209424784</v>
      </c>
      <c r="C12" s="20">
        <f>SUM('[2]BALANZA AC.'!I15:I21)+'[2]BALANZA AC.'!G15+'[2]BALANZA AC.'!G16+'[2]BALANZA AC.'!G17+'[2]BALANZA AC.'!G18+'[2]BALANZA AC.'!G19+'[2]BALANZA AC.'!G20+'[2]BALANZA AC.'!G21-'[1]1ESF'!C14</f>
        <v>771118271</v>
      </c>
      <c r="D12" s="20">
        <f>SUM('[2]BALANZA AC.'!J15:J21)+'[2]AJUSTES DE CONSOLIDACIÓN'!F69</f>
        <v>790987533</v>
      </c>
      <c r="E12" s="19">
        <f>SUM(B12+C12-D12)</f>
        <v>189555522</v>
      </c>
      <c r="F12" s="19">
        <f>SUM(E12-B12)</f>
        <v>-19869262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17215</v>
      </c>
      <c r="C14" s="19">
        <f>SUM('[2]BALANZA AC.'!I22:I28)+'[2]BALANZA AC.'!G22+'[2]BALANZA AC.'!G23+'[2]BALANZA AC.'!G24+'[2]BALANZA AC.'!G25+'[2]BALANZA AC.'!G26+'[2]BALANZA AC.'!G27+'[2]BALANZA AC.'!G28-'[1]1ESF'!C17</f>
        <v>3810246</v>
      </c>
      <c r="D14" s="19">
        <f>SUM('[2]BALANZA AC.'!J22:J28)+'[2]AJUSTES DE CONSOLIDACIÓN'!F70</f>
        <v>2180456</v>
      </c>
      <c r="E14" s="19">
        <f>SUM(B14+C14-D14)</f>
        <v>1647005</v>
      </c>
      <c r="F14" s="19">
        <f>SUM(E14-B14)</f>
        <v>1629790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0</v>
      </c>
      <c r="C16" s="19">
        <f>SUM('[2]BALANZA AC.'!I29:I33)+'[2]BALANZA AC.'!G29+'[2]BALANZA AC.'!G30+'[2]BALANZA AC.'!G31+'[2]BALANZA AC.'!G32+'[2]BALANZA AC.'!G33-'[1]1ESF'!C20</f>
        <v>0</v>
      </c>
      <c r="D16" s="19">
        <f>SUM('[2]BALANZA AC.'!J29:J33)</f>
        <v>0</v>
      </c>
      <c r="E16" s="19">
        <f>SUM(B16+C16-D16)</f>
        <v>0</v>
      </c>
      <c r="F16" s="19">
        <f>SUM(E16-B16)</f>
        <v>0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0</v>
      </c>
      <c r="C18" s="19">
        <f>SUM('[2]BALANZA AC.'!I34)+'[2]BALANZA AC.'!G34-'[1]1ESF'!C23</f>
        <v>0</v>
      </c>
      <c r="D18" s="19">
        <f>SUM('[2]BALANZA AC.'!J34)</f>
        <v>0</v>
      </c>
      <c r="E18" s="19">
        <f>SUM(B18+C18-D18)</f>
        <v>0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0</v>
      </c>
      <c r="C20" s="19">
        <f>SUM('[2]BALANZA AC.'!I35)+'[2]BALANZA AC.'!G35-'[1]1ESF'!C26</f>
        <v>0</v>
      </c>
      <c r="D20" s="19">
        <f>SUM('[2]BALANZA AC.'!J35)</f>
        <v>0</v>
      </c>
      <c r="E20" s="19">
        <f>SUM(B20+C20-D20)</f>
        <v>0</v>
      </c>
      <c r="F20" s="19">
        <f>SUM(E20-B20)</f>
        <v>0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SUM(B29:B45)</f>
        <v>800957253</v>
      </c>
      <c r="C27" s="17">
        <f>SUM(C29:C45)</f>
        <v>232959170</v>
      </c>
      <c r="D27" s="17">
        <f>SUM(D29:D45)</f>
        <v>213793406</v>
      </c>
      <c r="E27" s="16">
        <f>SUM(E29:E45)</f>
        <v>820123017</v>
      </c>
      <c r="F27" s="16">
        <f>SUM(F29:F45)</f>
        <v>19165764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0</v>
      </c>
      <c r="C29" s="19">
        <f>SUM('[2]BALANZA AC.'!I36:I39)+'[2]BALANZA AC.'!G36+'[2]BALANZA AC.'!G37+'[2]BALANZA AC.'!G38+'[2]BALANZA AC.'!G39-'[1]1ESF'!C41</f>
        <v>0</v>
      </c>
      <c r="D29" s="19">
        <f>SUM('[2]BALANZA AC.'!J36:J39)</f>
        <v>0</v>
      </c>
      <c r="E29" s="19">
        <f>SUM(B29+C29-D29)</f>
        <v>0</v>
      </c>
      <c r="F29" s="19">
        <f>SUM(E29-B29)</f>
        <v>0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1626785</v>
      </c>
      <c r="C31" s="19">
        <f>SUM('[2]BALANZA AC.'!I40:I44)+'[2]BALANZA AC.'!G40+'[2]BALANZA AC.'!G41+'[2]BALANZA AC.'!G42+'[2]BALANZA AC.'!G43+'[2]BALANZA AC.'!G44-'[1]1ESF'!C44</f>
        <v>1044</v>
      </c>
      <c r="D31" s="19">
        <f>SUM('[2]BALANZA AC.'!J40:J44)+'[2]AJUSTES DE CONSOLIDACIÓN'!F71</f>
        <v>0</v>
      </c>
      <c r="E31" s="19">
        <f>SUM(B31+C31-D31)</f>
        <v>1627829</v>
      </c>
      <c r="F31" s="19">
        <f>SUM(E31-B31)</f>
        <v>1044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513391998</v>
      </c>
      <c r="C33" s="19">
        <f>SUM('[2]BALANZA AC.'!I45:I50)+'[2]BALANZA AC.'!G45+'[2]BALANZA AC.'!G46+'[2]BALANZA AC.'!G47+'[2]BALANZA AC.'!G48+'[2]BALANZA AC.'!G49+'[2]BALANZA AC.'!G50-'[1]1ESF'!C47</f>
        <v>0</v>
      </c>
      <c r="D33" s="19">
        <f>SUM('[2]BALANZA AC.'!J45:J50)</f>
        <v>0</v>
      </c>
      <c r="E33" s="19">
        <f>SUM(B33+C33-D33)</f>
        <v>513391998</v>
      </c>
      <c r="F33" s="19">
        <f>SUM(E33-B33)</f>
        <v>0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241356667</v>
      </c>
      <c r="C35" s="19">
        <f>SUM('[2]BALANZA AC.'!I51:I58)+'[2]BALANZA AC.'!G51+'[2]BALANZA AC.'!G52+'[2]BALANZA AC.'!G53+'[2]BALANZA AC.'!G54+'[2]BALANZA AC.'!G55+'[2]BALANZA AC.'!G56+'[2]BALANZA AC.'!G57+'[2]BALANZA AC.'!G58-'[1]1ESF'!C50</f>
        <v>14019</v>
      </c>
      <c r="D35" s="19">
        <f>SUM('[2]BALANZA AC.'!J51:J58)</f>
        <v>14019</v>
      </c>
      <c r="E35" s="19">
        <f>SUM(B35+C35-D35)</f>
        <v>241356667</v>
      </c>
      <c r="F35" s="19">
        <f>SUM(E35-B35)</f>
        <v>0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21144757</v>
      </c>
      <c r="C37" s="19">
        <f>SUM('[2]BALANZA AC.'!I59:I63)+'[2]BALANZA AC.'!G59+'[2]BALANZA AC.'!G60+'[2]BALANZA AC.'!G61+'[2]BALANZA AC.'!G62+'[2]BALANZA AC.'!G63-'[1]1ESF'!C53</f>
        <v>0</v>
      </c>
      <c r="D37" s="19">
        <f>SUM('[2]BALANZA AC.'!J59:J63)</f>
        <v>0</v>
      </c>
      <c r="E37" s="19">
        <f>SUM(B37+C37-D37)</f>
        <v>21144757</v>
      </c>
      <c r="F37" s="19">
        <f>SUM(E37-B37)</f>
        <v>0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0</v>
      </c>
      <c r="C39" s="19">
        <f>SUM('[2]BALANZA AC.'!I64:I65)</f>
        <v>0</v>
      </c>
      <c r="D39" s="19">
        <f>SUM('[2]BALANZA AC.'!J64:J65)+'[2]BALANZA AC.'!H64+'[2]BALANZA AC.'!H65+'[1]1ESF'!C56</f>
        <v>0</v>
      </c>
      <c r="E39" s="19">
        <f>SUM(B39+C39-D39)</f>
        <v>0</v>
      </c>
      <c r="F39" s="19">
        <f>SUM(E39-B39)</f>
        <v>0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15420865</v>
      </c>
      <c r="C41" s="19">
        <f>SUM('[2]BALANZA AC.'!I66:I70)+'[2]BALANZA AC.'!G66+'[2]BALANZA AC.'!G67+'[2]BALANZA AC.'!G68+'[2]BALANZA AC.'!G69+'[2]BALANZA AC.'!G70-'[1]1ESF'!C59</f>
        <v>232944107</v>
      </c>
      <c r="D41" s="19">
        <f>SUM('[2]BALANZA AC.'!J66:J70)</f>
        <v>213779387</v>
      </c>
      <c r="E41" s="19">
        <f>SUM(B41+C41-D41)</f>
        <v>34585585</v>
      </c>
      <c r="F41" s="19">
        <f>SUM(E41-B41)</f>
        <v>19164720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28</v>
      </c>
      <c r="B45" s="19">
        <f>SUM('[1]1ESF'!C65)</f>
        <v>8016181</v>
      </c>
      <c r="C45" s="19">
        <f>SUM('[2]BALANZA AC.'!I71:I72)+'[2]BALANZA AC.'!G71+'[2]BALANZA AC.'!G72-'[1]1ESF'!C65</f>
        <v>0</v>
      </c>
      <c r="D45" s="19">
        <f>SUM('[2]BALANZA AC.'!J71:J72)</f>
        <v>0</v>
      </c>
      <c r="E45" s="19">
        <f>SUM(B45+C45-D45)</f>
        <v>8016181</v>
      </c>
      <c r="F45" s="19">
        <f>SUM(E45-B45)</f>
        <v>0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29</v>
      </c>
      <c r="B47" s="26"/>
      <c r="C47" s="26"/>
    </row>
    <row r="48" spans="1:6" x14ac:dyDescent="0.25">
      <c r="A48" s="26"/>
      <c r="B48" s="26"/>
      <c r="C48" s="26"/>
    </row>
    <row r="49" spans="1:6" x14ac:dyDescent="0.25">
      <c r="A49" s="26"/>
      <c r="B49" s="26"/>
      <c r="C49" s="26"/>
    </row>
    <row r="50" spans="1:6" x14ac:dyDescent="0.25">
      <c r="A50" s="26"/>
      <c r="B50" s="26"/>
      <c r="C50" s="26"/>
    </row>
    <row r="51" spans="1:6" x14ac:dyDescent="0.25">
      <c r="A51" s="26"/>
      <c r="B51" s="26"/>
      <c r="C51" s="26"/>
      <c r="E51" s="27"/>
      <c r="F51" s="28"/>
    </row>
    <row r="52" spans="1:6" x14ac:dyDescent="0.25">
      <c r="A52" s="26"/>
      <c r="B52" s="26"/>
      <c r="C52" s="26"/>
      <c r="E52" s="27"/>
      <c r="F52" s="29"/>
    </row>
    <row r="53" spans="1:6" x14ac:dyDescent="0.25">
      <c r="A53" s="26"/>
      <c r="B53" s="26"/>
      <c r="C53" s="26"/>
      <c r="E53" s="30"/>
      <c r="F53" s="28"/>
    </row>
    <row r="54" spans="1:6" x14ac:dyDescent="0.25">
      <c r="A54" s="26"/>
      <c r="B54" s="26"/>
      <c r="C54" s="26"/>
    </row>
    <row r="55" spans="1:6" x14ac:dyDescent="0.25">
      <c r="A55" s="26"/>
      <c r="B55" s="26"/>
      <c r="C55" s="26"/>
    </row>
    <row r="56" spans="1:6" x14ac:dyDescent="0.25">
      <c r="A56" s="26"/>
      <c r="B56" s="26"/>
      <c r="C56" s="26"/>
    </row>
    <row r="57" spans="1:6" x14ac:dyDescent="0.25">
      <c r="A57" s="26"/>
      <c r="B57" s="26"/>
      <c r="C57" s="26"/>
    </row>
    <row r="58" spans="1:6" x14ac:dyDescent="0.25">
      <c r="A58" s="26"/>
      <c r="B58" s="26"/>
      <c r="C58" s="26"/>
    </row>
    <row r="59" spans="1:6" x14ac:dyDescent="0.25">
      <c r="A59" s="26"/>
      <c r="B59" s="26"/>
      <c r="C59" s="26"/>
    </row>
    <row r="60" spans="1:6" x14ac:dyDescent="0.25">
      <c r="A60" s="26"/>
      <c r="B60" s="26"/>
      <c r="C60" s="26"/>
    </row>
    <row r="61" spans="1:6" x14ac:dyDescent="0.25">
      <c r="A61" s="26"/>
      <c r="B61" s="26"/>
      <c r="C61" s="26"/>
    </row>
    <row r="62" spans="1:6" x14ac:dyDescent="0.25">
      <c r="A62" s="26"/>
      <c r="B62" s="26"/>
      <c r="C62" s="26"/>
    </row>
    <row r="63" spans="1:6" x14ac:dyDescent="0.25">
      <c r="A63" s="26"/>
      <c r="B63" s="26"/>
      <c r="C63" s="26"/>
    </row>
    <row r="64" spans="1:6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  <row r="101" spans="1:3" x14ac:dyDescent="0.25">
      <c r="A101" s="26"/>
      <c r="B101" s="26"/>
      <c r="C101" s="26"/>
    </row>
    <row r="102" spans="1:3" x14ac:dyDescent="0.25">
      <c r="A102" s="26"/>
      <c r="B102" s="26"/>
      <c r="C102" s="26"/>
    </row>
    <row r="103" spans="1:3" x14ac:dyDescent="0.25">
      <c r="A103" s="26"/>
      <c r="B103" s="26"/>
      <c r="C103" s="26"/>
    </row>
    <row r="104" spans="1:3" x14ac:dyDescent="0.25">
      <c r="A104" s="26"/>
      <c r="B104" s="26"/>
      <c r="C104" s="26"/>
    </row>
    <row r="105" spans="1:3" x14ac:dyDescent="0.25">
      <c r="A105" s="26"/>
      <c r="B105" s="26"/>
      <c r="C105" s="26"/>
    </row>
    <row r="106" spans="1:3" x14ac:dyDescent="0.25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2024-06-11T17:19:33Z</dcterms:created>
  <dcterms:modified xsi:type="dcterms:W3CDTF">2024-06-11T17:19:33Z</dcterms:modified>
</cp:coreProperties>
</file>