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0447C1DB-21E7-4492-9366-A817F54CA886}" xr6:coauthVersionLast="40" xr6:coauthVersionMax="40" xr10:uidLastSave="{00000000-0000-0000-0000-000000000000}"/>
  <bookViews>
    <workbookView xWindow="0" yWindow="0" windowWidth="25200" windowHeight="11775" xr2:uid="{42B9D745-A0AB-4926-8E59-6F69B595A093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D69" i="1"/>
  <c r="D67" i="1"/>
  <c r="D66" i="1" s="1"/>
  <c r="E66" i="1"/>
  <c r="E65" i="1"/>
  <c r="D65" i="1"/>
  <c r="D63" i="1"/>
  <c r="D58" i="1" s="1"/>
  <c r="D71" i="1" s="1"/>
  <c r="D61" i="1"/>
  <c r="E60" i="1"/>
  <c r="D60" i="1"/>
  <c r="E58" i="1"/>
  <c r="E71" i="1" s="1"/>
  <c r="D52" i="1"/>
  <c r="D51" i="1"/>
  <c r="D50" i="1"/>
  <c r="D49" i="1" s="1"/>
  <c r="E49" i="1"/>
  <c r="E54" i="1" s="1"/>
  <c r="D47" i="1"/>
  <c r="D46" i="1"/>
  <c r="D45" i="1"/>
  <c r="D44" i="1" s="1"/>
  <c r="D54" i="1" s="1"/>
  <c r="E44" i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D40" i="1" s="1"/>
  <c r="D73" i="1" s="1"/>
  <c r="E10" i="1"/>
  <c r="A4" i="1"/>
  <c r="E73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<sst xmlns="http://schemas.openxmlformats.org/spreadsheetml/2006/main" count="63" uniqueCount="55">
  <si>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</si>
  <si>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ÓRGANOS AUTÓNOMOS</t>
  </si>
  <si>
    <t>ESTADO DE FLUJOS DE EFECTIVO CONSOLIDADO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</si>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</sst>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164" fontId="4" fillId="0" borderId="0" xfId="3" applyNumberForma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8" fillId="0" borderId="0" xfId="1" applyNumberFormat="1" applyFont="1" applyAlignment="1">
      <alignment vertical="top"/>
    </xf>
    <xf numFmtId="164" fontId="12" fillId="6" borderId="0" xfId="1" applyNumberFormat="1" applyFont="1" applyFill="1" applyAlignment="1">
      <alignment vertical="top"/>
    </xf>
    <xf numFmtId="0" fontId="20" fillId="0" borderId="0" xfId="3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B191FD53-D1BD-4B41-8B5B-5EFE8A7C689F}"/>
    <cellStyle name="Normal 2 2" xfId="2" xr:uid="{22A00076-E832-4201-9889-8B6B867A4C8A}"/>
    <cellStyle name="Normal 3 2 2 2 3" xfId="1" xr:uid="{C617DD3A-E83A-4740-AD2A-A217E09CD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1258625528</v>
          </cell>
          <cell r="C14">
            <v>564341178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52086782</v>
          </cell>
        </row>
        <row r="20">
          <cell r="D20">
            <v>0</v>
          </cell>
        </row>
        <row r="22">
          <cell r="D22">
            <v>1709364830</v>
          </cell>
        </row>
        <row r="24">
          <cell r="D24">
            <v>5953852</v>
          </cell>
        </row>
        <row r="37">
          <cell r="D37">
            <v>680126185</v>
          </cell>
        </row>
        <row r="38">
          <cell r="D38">
            <v>82773133</v>
          </cell>
        </row>
        <row r="39">
          <cell r="D39">
            <v>180729676</v>
          </cell>
        </row>
        <row r="41">
          <cell r="D41">
            <v>15000</v>
          </cell>
        </row>
        <row r="42">
          <cell r="D42">
            <v>0</v>
          </cell>
        </row>
        <row r="43">
          <cell r="D43">
            <v>18218728</v>
          </cell>
        </row>
        <row r="44">
          <cell r="D44">
            <v>144108006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1713324</v>
          </cell>
        </row>
      </sheetData>
      <sheetData sheetId="2"/>
      <sheetData sheetId="3">
        <row r="4">
          <cell r="A4" t="str">
            <v>DEL 1 DE ENERO AL 31 DE MARZO DE 2024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178778457</v>
          </cell>
          <cell r="O12">
            <v>16913314</v>
          </cell>
        </row>
        <row r="20">
          <cell r="F20">
            <v>584521</v>
          </cell>
          <cell r="G20">
            <v>4550057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11009105</v>
          </cell>
          <cell r="N28">
            <v>0</v>
          </cell>
          <cell r="O28">
            <v>1888</v>
          </cell>
        </row>
        <row r="34">
          <cell r="F34">
            <v>0</v>
          </cell>
          <cell r="G34">
            <v>0</v>
          </cell>
        </row>
        <row r="36">
          <cell r="N36">
            <v>47753</v>
          </cell>
          <cell r="O36">
            <v>39135623</v>
          </cell>
        </row>
        <row r="38">
          <cell r="F38">
            <v>0</v>
          </cell>
          <cell r="G38">
            <v>0</v>
          </cell>
        </row>
        <row r="40">
          <cell r="F40">
            <v>0</v>
          </cell>
          <cell r="G40">
            <v>0</v>
          </cell>
          <cell r="N40">
            <v>457093</v>
          </cell>
          <cell r="O40">
            <v>0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115492</v>
          </cell>
        </row>
        <row r="50">
          <cell r="N50">
            <v>0</v>
          </cell>
          <cell r="O50">
            <v>0</v>
          </cell>
        </row>
        <row r="54">
          <cell r="F54">
            <v>34408</v>
          </cell>
          <cell r="G54">
            <v>0</v>
          </cell>
          <cell r="N54">
            <v>0</v>
          </cell>
          <cell r="O54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F60">
            <v>0</v>
          </cell>
          <cell r="G60">
            <v>25524757</v>
          </cell>
        </row>
        <row r="61">
          <cell r="N61">
            <v>0</v>
          </cell>
          <cell r="O61">
            <v>71124032</v>
          </cell>
        </row>
        <row r="64">
          <cell r="N64">
            <v>0</v>
          </cell>
          <cell r="O64">
            <v>0</v>
          </cell>
        </row>
        <row r="67">
          <cell r="F67">
            <v>57351990</v>
          </cell>
          <cell r="G67">
            <v>8691776</v>
          </cell>
        </row>
        <row r="71">
          <cell r="N71">
            <v>0</v>
          </cell>
          <cell r="O71">
            <v>0</v>
          </cell>
        </row>
        <row r="76">
          <cell r="F76">
            <v>166606</v>
          </cell>
          <cell r="G76">
            <v>0</v>
          </cell>
        </row>
        <row r="82">
          <cell r="F82">
            <v>0</v>
          </cell>
          <cell r="G82">
            <v>1161361</v>
          </cell>
        </row>
        <row r="87">
          <cell r="N87">
            <v>0</v>
          </cell>
          <cell r="O87">
            <v>0</v>
          </cell>
        </row>
        <row r="88">
          <cell r="F88">
            <v>0</v>
          </cell>
          <cell r="G88">
            <v>28447146</v>
          </cell>
        </row>
        <row r="90">
          <cell r="N90">
            <v>0</v>
          </cell>
          <cell r="O90">
            <v>0</v>
          </cell>
        </row>
        <row r="93">
          <cell r="N93">
            <v>0</v>
          </cell>
          <cell r="O93">
            <v>0</v>
          </cell>
        </row>
        <row r="95">
          <cell r="F95">
            <v>0</v>
          </cell>
          <cell r="G95">
            <v>0</v>
          </cell>
        </row>
        <row r="99">
          <cell r="N99">
            <v>0</v>
          </cell>
          <cell r="O99">
            <v>85604096</v>
          </cell>
        </row>
        <row r="102">
          <cell r="N102">
            <v>89420757</v>
          </cell>
          <cell r="O102">
            <v>0</v>
          </cell>
        </row>
        <row r="105">
          <cell r="N105">
            <v>0</v>
          </cell>
          <cell r="O105">
            <v>0</v>
          </cell>
        </row>
        <row r="110">
          <cell r="N110">
            <v>0</v>
          </cell>
          <cell r="O110">
            <v>0</v>
          </cell>
        </row>
        <row r="114">
          <cell r="N114">
            <v>0</v>
          </cell>
          <cell r="O114">
            <v>0</v>
          </cell>
        </row>
        <row r="118">
          <cell r="N118">
            <v>0</v>
          </cell>
          <cell r="O1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D63D-F52A-41DA-9F80-4990624B11F0}">
  <sheetPr>
    <tabColor rgb="FFD9D9D9"/>
    <pageSetUpPr fitToPage="1"/>
  </sheetPr>
  <dimension ref="A1:G90"/>
  <sheetViews>
    <sheetView showGridLines="0" tabSelected="1" topLeftCell="A52" workbookViewId="0">
      <selection sqref="A1:I43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12.140625" style="3" customWidth="1"/>
    <col min="4" max="5" width="19.28515625" style="3" customWidth="1"/>
    <col min="6" max="7" width="11.42578125" style="51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2024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1767405464</v>
      </c>
      <c r="E10" s="19">
        <f>SUM(E11:E20)</f>
        <v>5300476699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52086782</v>
      </c>
      <c r="E17" s="21">
        <v>203947713</v>
      </c>
    </row>
    <row r="18" spans="1:5" s="2" customFormat="1" ht="12.75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1709364830</v>
      </c>
      <c r="E19" s="24">
        <v>5067503886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5953852</v>
      </c>
      <c r="E20" s="21">
        <v>29025100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1107684052</v>
      </c>
      <c r="E22" s="19">
        <f>SUM(E23:E38)</f>
        <v>5214872603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680126185</v>
      </c>
      <c r="E23" s="24">
        <v>3235191603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82773133</v>
      </c>
      <c r="E24" s="24">
        <v>149799575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180729676</v>
      </c>
      <c r="E25" s="24">
        <v>1530581466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15000</v>
      </c>
      <c r="E26" s="21">
        <v>15000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18218728</v>
      </c>
      <c r="E28" s="21">
        <v>32010875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144108006</v>
      </c>
      <c r="E29" s="21">
        <v>161879093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1713324</v>
      </c>
      <c r="E38" s="21">
        <v>105394991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659721412</v>
      </c>
      <c r="E40" s="30">
        <f>SUM(E10-E22)</f>
        <v>85604096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2"/>
      <c r="B43" s="22"/>
      <c r="C43" s="22"/>
      <c r="D43" s="33"/>
      <c r="E43" s="33"/>
    </row>
    <row r="44" spans="1:7" s="2" customFormat="1" ht="12.75" x14ac:dyDescent="0.2">
      <c r="A44" s="18"/>
      <c r="B44" s="18" t="s">
        <v>8</v>
      </c>
      <c r="C44" s="18"/>
      <c r="D44" s="19">
        <f>SUM(D45:D47)</f>
        <v>147558282</v>
      </c>
      <c r="E44" s="19">
        <f>SUM(E45:E47)</f>
        <v>601629700</v>
      </c>
    </row>
    <row r="45" spans="1:7" s="2" customFormat="1" ht="12.75" x14ac:dyDescent="0.2">
      <c r="A45" s="20"/>
      <c r="B45" s="20"/>
      <c r="C45" s="20" t="s">
        <v>38</v>
      </c>
      <c r="D45" s="21">
        <f>SUM('[2]MATRIZ FLUJO EFECTIVO'!F60)</f>
        <v>0</v>
      </c>
      <c r="E45" s="21">
        <v>0</v>
      </c>
      <c r="F45" s="34"/>
      <c r="G45" s="34"/>
    </row>
    <row r="46" spans="1:7" s="2" customFormat="1" ht="12.75" x14ac:dyDescent="0.2">
      <c r="A46" s="20"/>
      <c r="B46" s="20"/>
      <c r="C46" s="20" t="s">
        <v>39</v>
      </c>
      <c r="D46" s="21">
        <f>SUM('[2]MATRIZ FLUJO EFECTIVO'!F67)</f>
        <v>57351990</v>
      </c>
      <c r="E46" s="21">
        <v>385444</v>
      </c>
      <c r="F46" s="35"/>
      <c r="G46" s="35"/>
    </row>
    <row r="47" spans="1:7" s="2" customFormat="1" ht="12.75" x14ac:dyDescent="0.2">
      <c r="A47" s="20"/>
      <c r="B47" s="20"/>
      <c r="C47" s="20" t="s">
        <v>40</v>
      </c>
      <c r="D47" s="21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EFECTIVO'!F88+'[2]MATRIZ FLUJO EFECTIVO'!F95+'[2]MATRIZ FLUJO EFECTIVO'!N87+'[2]MATRIZ FLUJO EFECTIVO'!N90+'[2]MATRIZ FLUJO EFECTIVO'!N93+'[2]MATRIZ FLUJO EFECTIVO'!N99+'[2]MATRIZ FLUJO EFECTIVO'!N102+'[2]MATRIZ FLUJO EFECTIVO'!N105+'[2]MATRIZ FLUJO EFECTIVO'!N110+'[2]MATRIZ FLUJO EFECTIVO'!N114+'[2]MATRIZ FLUJO EFECTIVO'!N118)</f>
        <v>90206292</v>
      </c>
      <c r="E47" s="21">
        <v>601244256</v>
      </c>
      <c r="F47" s="34"/>
      <c r="G47" s="34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165103790</v>
      </c>
      <c r="E49" s="19">
        <f>SUM(E50:E52)</f>
        <v>412329209</v>
      </c>
    </row>
    <row r="50" spans="1:7" s="2" customFormat="1" ht="12.75" x14ac:dyDescent="0.2">
      <c r="A50" s="20"/>
      <c r="B50" s="20"/>
      <c r="C50" s="20" t="s">
        <v>38</v>
      </c>
      <c r="D50" s="21">
        <f>SUM('[2]MATRIZ FLUJO EFECTIVO'!G60)</f>
        <v>25524757</v>
      </c>
      <c r="E50" s="21">
        <v>287275998</v>
      </c>
    </row>
    <row r="51" spans="1:7" s="2" customFormat="1" ht="12.75" x14ac:dyDescent="0.2">
      <c r="A51" s="20"/>
      <c r="B51" s="20"/>
      <c r="C51" s="20" t="s">
        <v>39</v>
      </c>
      <c r="D51" s="21">
        <f>SUM('[2]MATRIZ FLUJO EFECTIVO'!G67)</f>
        <v>8691776</v>
      </c>
      <c r="E51" s="21">
        <v>83891602</v>
      </c>
    </row>
    <row r="52" spans="1:7" s="2" customFormat="1" ht="12.75" x14ac:dyDescent="0.2">
      <c r="A52" s="20"/>
      <c r="B52" s="20"/>
      <c r="C52" s="20" t="s">
        <v>41</v>
      </c>
      <c r="D52" s="21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EFECTIVO'!G88+'[2]MATRIZ FLUJO EFECTIVO'!G95+'[2]MATRIZ FLUJO EFECTIVO'!O87+'[2]MATRIZ FLUJO EFECTIVO'!O90+'[2]MATRIZ FLUJO EFECTIVO'!O93+'[2]MATRIZ FLUJO EFECTIVO'!O99+'[2]MATRIZ FLUJO EFECTIVO'!O102+'[2]MATRIZ FLUJO EFECTIVO'!O105+'[2]MATRIZ FLUJO EFECTIVO'!O110+'[2]MATRIZ FLUJO EFECTIVO'!O114+'[2]MATRIZ FLUJO EFECTIVO'!O118)</f>
        <v>130887257</v>
      </c>
      <c r="E52" s="21">
        <v>41161609</v>
      </c>
    </row>
    <row r="53" spans="1:7" s="3" customFormat="1" x14ac:dyDescent="0.25">
      <c r="A53" s="36"/>
      <c r="B53" s="36"/>
      <c r="C53" s="36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-17545508</v>
      </c>
      <c r="E54" s="30">
        <f>SUM(E44-E49)</f>
        <v>189300491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2"/>
      <c r="B57" s="22"/>
      <c r="C57" s="22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179283303</v>
      </c>
      <c r="E58" s="19">
        <f>SUM(E61:E63)</f>
        <v>53350897</v>
      </c>
    </row>
    <row r="59" spans="1:7" s="2" customFormat="1" ht="12.75" customHeight="1" x14ac:dyDescent="0.2">
      <c r="B59" s="22"/>
      <c r="C59" s="22"/>
      <c r="D59" s="37"/>
      <c r="E59" s="37"/>
    </row>
    <row r="60" spans="1:7" s="2" customFormat="1" ht="12.75" x14ac:dyDescent="0.2">
      <c r="B60" s="20"/>
      <c r="C60" s="20" t="s">
        <v>44</v>
      </c>
      <c r="D60" s="37">
        <f>SUM(D61)</f>
        <v>0</v>
      </c>
      <c r="E60" s="37">
        <f>SUM(E61:E61)</f>
        <v>0</v>
      </c>
    </row>
    <row r="61" spans="1:7" s="2" customFormat="1" ht="12.75" x14ac:dyDescent="0.2">
      <c r="B61" s="22"/>
      <c r="C61" s="20" t="s">
        <v>45</v>
      </c>
      <c r="D61" s="21">
        <f>SUM('[2]MATRIZ FLUJO EFECTIVO'!N25+'[2]MATRIZ FLUJO EFECTIVO'!N58-'[2]MATRIZ FLUJO EFECTIVO'!O25-'[2]MATRIZ FLUJO EFECTIVO'!O58)</f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179283303</v>
      </c>
      <c r="E63" s="21">
        <v>53350897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SUM(D67:D69)</f>
        <v>127174857</v>
      </c>
      <c r="E65" s="19">
        <f>E66+E69</f>
        <v>197298664</v>
      </c>
    </row>
    <row r="66" spans="1:7" s="2" customFormat="1" ht="12.75" x14ac:dyDescent="0.2">
      <c r="A66" s="20"/>
      <c r="C66" s="20" t="s">
        <v>48</v>
      </c>
      <c r="D66" s="37">
        <f>SUM(D67:D67)</f>
        <v>0</v>
      </c>
      <c r="E66" s="37">
        <f>SUM(E67:E67)</f>
        <v>0</v>
      </c>
    </row>
    <row r="67" spans="1:7" s="2" customFormat="1" ht="12.75" x14ac:dyDescent="0.2">
      <c r="A67" s="22"/>
      <c r="B67" s="22"/>
      <c r="C67" s="20" t="s">
        <v>45</v>
      </c>
      <c r="D67" s="21">
        <f>SUM('[1]2EA'!D54)</f>
        <v>0</v>
      </c>
      <c r="E67" s="21">
        <v>0</v>
      </c>
    </row>
    <row r="68" spans="1:7" s="2" customFormat="1" ht="12.75" x14ac:dyDescent="0.2">
      <c r="B68" s="22"/>
      <c r="C68" s="20" t="s">
        <v>46</v>
      </c>
      <c r="D68" s="21">
        <v>0</v>
      </c>
      <c r="E68" s="21">
        <v>0</v>
      </c>
    </row>
    <row r="69" spans="1:7" s="2" customFormat="1" ht="12.75" x14ac:dyDescent="0.2">
      <c r="A69" s="20"/>
      <c r="B69" s="20"/>
      <c r="C69" s="20" t="s">
        <v>49</v>
      </c>
      <c r="D69" s="21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127174857</v>
      </c>
      <c r="E69" s="21">
        <v>197298664</v>
      </c>
    </row>
    <row r="70" spans="1:7" s="3" customFormat="1" ht="5.0999999999999996" customHeight="1" x14ac:dyDescent="0.25">
      <c r="A70" s="17"/>
      <c r="B70" s="17"/>
      <c r="C70" s="17"/>
      <c r="D70" s="13"/>
      <c r="E70" s="13"/>
      <c r="F70" s="2"/>
    </row>
    <row r="71" spans="1:7" s="3" customFormat="1" x14ac:dyDescent="0.25">
      <c r="A71" s="14" t="s">
        <v>50</v>
      </c>
      <c r="B71" s="15"/>
      <c r="C71" s="15"/>
      <c r="D71" s="30">
        <f>D58-D65</f>
        <v>52108446</v>
      </c>
      <c r="E71" s="30">
        <f>E58-E65</f>
        <v>-143947767</v>
      </c>
      <c r="F71" s="25"/>
      <c r="G71" s="31"/>
    </row>
    <row r="72" spans="1:7" s="2" customFormat="1" ht="12.75" x14ac:dyDescent="0.2">
      <c r="A72" s="22"/>
      <c r="B72" s="22"/>
      <c r="C72" s="22"/>
      <c r="D72" s="21"/>
      <c r="E72" s="21"/>
    </row>
    <row r="73" spans="1:7" s="3" customFormat="1" ht="15.75" thickBot="1" x14ac:dyDescent="0.3">
      <c r="A73" s="38" t="s">
        <v>51</v>
      </c>
      <c r="B73" s="39"/>
      <c r="C73" s="39"/>
      <c r="D73" s="40">
        <f>D40+D54+D71</f>
        <v>694284350</v>
      </c>
      <c r="E73" s="40">
        <f>E40+E54+E71</f>
        <v>130956820</v>
      </c>
      <c r="F73" s="2"/>
    </row>
    <row r="74" spans="1:7" s="2" customFormat="1" ht="15.75" thickBot="1" x14ac:dyDescent="0.25">
      <c r="A74" s="41" t="s">
        <v>52</v>
      </c>
      <c r="B74" s="42"/>
      <c r="C74" s="42"/>
      <c r="D74" s="43">
        <f>SUM('[1]1ESF'!C14)</f>
        <v>564341178</v>
      </c>
      <c r="E74" s="43">
        <v>433384358</v>
      </c>
    </row>
    <row r="75" spans="1:7" s="2" customFormat="1" x14ac:dyDescent="0.2">
      <c r="A75" s="44" t="s">
        <v>53</v>
      </c>
      <c r="B75" s="45"/>
      <c r="C75" s="45"/>
      <c r="D75" s="46">
        <f>SUM('[1]1ESF'!B14)</f>
        <v>1258625528</v>
      </c>
      <c r="E75" s="46">
        <v>564341178</v>
      </c>
    </row>
    <row r="76" spans="1:7" s="3" customFormat="1" ht="4.5" customHeight="1" x14ac:dyDescent="0.25">
      <c r="A76" s="47"/>
      <c r="B76" s="47"/>
      <c r="C76" s="47"/>
      <c r="D76" s="47"/>
      <c r="E76" s="47"/>
      <c r="F76" s="2"/>
    </row>
    <row r="77" spans="1:7" s="3" customFormat="1" ht="12.75" customHeight="1" x14ac:dyDescent="0.25">
      <c r="A77" s="48" t="s">
        <v>54</v>
      </c>
      <c r="B77" s="49"/>
      <c r="C77" s="49"/>
      <c r="F77" s="2"/>
    </row>
    <row r="78" spans="1:7" s="51" customFormat="1" x14ac:dyDescent="0.25">
      <c r="A78" s="3"/>
      <c r="B78" s="3"/>
      <c r="C78" s="3"/>
      <c r="D78" s="50"/>
      <c r="E78" s="50"/>
      <c r="F78" s="2"/>
      <c r="G78" s="3"/>
    </row>
    <row r="79" spans="1:7" s="51" customFormat="1" x14ac:dyDescent="0.25">
      <c r="A79" s="3"/>
      <c r="B79" s="3"/>
      <c r="C79" s="3"/>
      <c r="D79" s="52"/>
      <c r="E79" s="52"/>
      <c r="F79" s="2"/>
      <c r="G79" s="3"/>
    </row>
    <row r="80" spans="1:7" s="51" customFormat="1" x14ac:dyDescent="0.25">
      <c r="A80" s="3"/>
      <c r="B80" s="3"/>
      <c r="C80" s="53"/>
      <c r="D80" s="52"/>
      <c r="E80" s="52"/>
      <c r="F80" s="2"/>
      <c r="G80" s="3"/>
    </row>
    <row r="81" spans="1:7" s="51" customFormat="1" x14ac:dyDescent="0.25">
      <c r="A81" s="3"/>
      <c r="B81" s="3"/>
      <c r="C81" s="54"/>
      <c r="D81" s="55"/>
      <c r="E81" s="56"/>
      <c r="F81" s="2"/>
      <c r="G81" s="3"/>
    </row>
    <row r="82" spans="1:7" s="51" customFormat="1" x14ac:dyDescent="0.25">
      <c r="A82" s="3"/>
      <c r="B82" s="3"/>
      <c r="C82" s="57"/>
      <c r="D82" s="55"/>
      <c r="E82" s="55"/>
      <c r="F82" s="2"/>
      <c r="G82" s="3"/>
    </row>
    <row r="83" spans="1:7" s="51" customFormat="1" x14ac:dyDescent="0.25">
      <c r="A83" s="3"/>
      <c r="B83" s="3"/>
      <c r="C83" s="3"/>
      <c r="D83" s="58"/>
      <c r="E83" s="59"/>
      <c r="F83" s="2"/>
      <c r="G83" s="3"/>
    </row>
    <row r="84" spans="1:7" s="51" customFormat="1" x14ac:dyDescent="0.25">
      <c r="A84" s="3"/>
      <c r="B84" s="3"/>
      <c r="C84" s="3"/>
    </row>
    <row r="87" spans="1:7" x14ac:dyDescent="0.25">
      <c r="C87" s="53"/>
      <c r="D87" s="60"/>
    </row>
    <row r="88" spans="1:7" x14ac:dyDescent="0.25">
      <c r="C88" s="53"/>
      <c r="D88" s="60"/>
    </row>
    <row r="89" spans="1:7" x14ac:dyDescent="0.25">
      <c r="C89" s="53"/>
      <c r="D89" s="60"/>
    </row>
    <row r="90" spans="1:7" x14ac:dyDescent="0.25">
      <c r="C90" s="61"/>
      <c r="D90" s="6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2024-06-11T18:00:12Z</dcterms:created>
  <dcterms:modified xsi:type="dcterms:W3CDTF">2024-06-11T18:00:13Z</dcterms:modified>
</cp:coreProperties>
</file>