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66081AFF-5BD7-447E-B921-70DE0FA1C181}" xr6:coauthVersionLast="40" xr6:coauthVersionMax="40" xr10:uidLastSave="{00000000-0000-0000-0000-000000000000}"/>
  <bookViews>
    <workbookView xWindow="0" yWindow="0" windowWidth="25200" windowHeight="11775" xr2:uid="{7DD8912E-E356-4ECC-9A68-913CD892A459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D67" i="1"/>
  <c r="D66" i="1"/>
  <c r="D62" i="1" s="1"/>
  <c r="C65" i="1"/>
  <c r="C64" i="1"/>
  <c r="C62" i="1"/>
  <c r="D60" i="1"/>
  <c r="C60" i="1"/>
  <c r="D59" i="1"/>
  <c r="D58" i="1"/>
  <c r="D56" i="1" s="1"/>
  <c r="C56" i="1"/>
  <c r="C54" i="1"/>
  <c r="D52" i="1"/>
  <c r="D51" i="1"/>
  <c r="D50" i="1"/>
  <c r="D49" i="1"/>
  <c r="C49" i="1"/>
  <c r="D48" i="1"/>
  <c r="C48" i="1"/>
  <c r="C45" i="1" s="1"/>
  <c r="D47" i="1"/>
  <c r="D45" i="1" s="1"/>
  <c r="C43" i="1"/>
  <c r="D42" i="1"/>
  <c r="C42" i="1"/>
  <c r="C41" i="1"/>
  <c r="D40" i="1"/>
  <c r="C40" i="1"/>
  <c r="D39" i="1"/>
  <c r="C39" i="1"/>
  <c r="D38" i="1"/>
  <c r="C38" i="1"/>
  <c r="C34" i="1" s="1"/>
  <c r="D37" i="1"/>
  <c r="C37" i="1"/>
  <c r="D36" i="1"/>
  <c r="D34" i="1"/>
  <c r="D32" i="1" s="1"/>
  <c r="C30" i="1"/>
  <c r="C20" i="1" s="1"/>
  <c r="D29" i="1"/>
  <c r="C29" i="1"/>
  <c r="C28" i="1"/>
  <c r="D27" i="1"/>
  <c r="C26" i="1"/>
  <c r="D25" i="1"/>
  <c r="C24" i="1"/>
  <c r="D23" i="1"/>
  <c r="D22" i="1"/>
  <c r="D20" i="1" s="1"/>
  <c r="C18" i="1"/>
  <c r="D17" i="1"/>
  <c r="C17" i="1"/>
  <c r="C16" i="1"/>
  <c r="C15" i="1"/>
  <c r="C14" i="1"/>
  <c r="D13" i="1"/>
  <c r="C12" i="1"/>
  <c r="C10" i="1" s="1"/>
  <c r="D10" i="1"/>
  <c r="D8" i="1" s="1"/>
  <c r="A4" i="1"/>
  <c r="C32" i="1" l="1"/>
  <c r="D54" i="1"/>
  <c r="D77" i="1" s="1"/>
  <c r="C8" i="1"/>
  <c r="C77" i="1" s="1"/>
  <c r="D81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<sst xmlns="http://schemas.openxmlformats.org/spreadsheetml/2006/main" count="58" uniqueCount="58">
  <si>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</si>
  <si>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INSTITUCIONES PÚBLICAS DE SEGURIDAD SOCIAL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</si>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</sst>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164" fontId="12" fillId="0" borderId="0" xfId="1" applyNumberFormat="1" applyFont="1"/>
  </cellXfs>
  <cellStyles count="3">
    <cellStyle name="Normal" xfId="0" builtinId="0"/>
    <cellStyle name="Normal 17" xfId="2" xr:uid="{E4A07597-AF4F-469F-AE83-C241B463308C}"/>
    <cellStyle name="Normal 2 2" xfId="1" xr:uid="{EC30D2F4-8986-4FF5-AED9-DB799B884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312141048</v>
          </cell>
          <cell r="C14">
            <v>400952057</v>
          </cell>
          <cell r="F14">
            <v>118052962</v>
          </cell>
          <cell r="G14">
            <v>194005793</v>
          </cell>
        </row>
        <row r="17">
          <cell r="B17">
            <v>470901566</v>
          </cell>
          <cell r="C17">
            <v>81593991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302613193</v>
          </cell>
          <cell r="G29">
            <v>278611096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656386</v>
          </cell>
          <cell r="G35">
            <v>367823</v>
          </cell>
        </row>
        <row r="41">
          <cell r="B41">
            <v>859196289</v>
          </cell>
          <cell r="C41">
            <v>832906845</v>
          </cell>
          <cell r="F41">
            <v>606259326</v>
          </cell>
          <cell r="G41">
            <v>614464390</v>
          </cell>
        </row>
        <row r="44">
          <cell r="B44">
            <v>913076211</v>
          </cell>
          <cell r="C44">
            <v>887728129</v>
          </cell>
          <cell r="F44">
            <v>0</v>
          </cell>
          <cell r="G44">
            <v>0</v>
          </cell>
        </row>
        <row r="47">
          <cell r="B47">
            <v>191270319</v>
          </cell>
          <cell r="C47">
            <v>191270319</v>
          </cell>
          <cell r="F47">
            <v>0</v>
          </cell>
          <cell r="G47">
            <v>0</v>
          </cell>
        </row>
        <row r="50">
          <cell r="B50">
            <v>272129347</v>
          </cell>
          <cell r="C50">
            <v>272010447</v>
          </cell>
          <cell r="F50">
            <v>424819801</v>
          </cell>
          <cell r="G50">
            <v>434752940</v>
          </cell>
        </row>
        <row r="53">
          <cell r="B53">
            <v>590626</v>
          </cell>
          <cell r="C53">
            <v>590626</v>
          </cell>
          <cell r="F53">
            <v>378924946</v>
          </cell>
          <cell r="G53">
            <v>379231314</v>
          </cell>
        </row>
        <row r="56">
          <cell r="B56">
            <v>0</v>
          </cell>
          <cell r="C56">
            <v>0</v>
          </cell>
        </row>
        <row r="59">
          <cell r="B59">
            <v>0</v>
          </cell>
          <cell r="C59">
            <v>0</v>
          </cell>
        </row>
        <row r="62">
          <cell r="B62">
            <v>0</v>
          </cell>
          <cell r="C62">
            <v>0</v>
          </cell>
        </row>
        <row r="65">
          <cell r="B65">
            <v>0</v>
          </cell>
          <cell r="C65">
            <v>0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420532324</v>
          </cell>
          <cell r="G78">
            <v>222743965</v>
          </cell>
        </row>
        <row r="80">
          <cell r="F80">
            <v>-101611964</v>
          </cell>
          <cell r="G80">
            <v>-362172089</v>
          </cell>
        </row>
        <row r="82">
          <cell r="F82">
            <v>0</v>
          </cell>
          <cell r="G82">
            <v>0</v>
          </cell>
        </row>
        <row r="84">
          <cell r="F84">
            <v>869058432</v>
          </cell>
          <cell r="G84">
            <v>905047182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7885-D48B-499F-907C-097A4F37B718}">
  <sheetPr>
    <tabColor theme="0" tint="-0.14999847407452621"/>
    <pageSetUpPr fitToPage="1"/>
  </sheetPr>
  <dimension ref="A1:H85"/>
  <sheetViews>
    <sheetView showGridLines="0" tabSelected="1" zoomScale="110" zoomScaleNormal="110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0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88811009</v>
      </c>
      <c r="D8" s="16">
        <f>SUM(D10+D20)</f>
        <v>441064001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88811009</v>
      </c>
      <c r="D10" s="23">
        <f>SUM(D12:D18)</f>
        <v>389307575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f>SUM('[1]1ESF'!C14-'[1]1ESF'!B14)</f>
        <v>88811009</v>
      </c>
      <c r="D12" s="28">
        <v>0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389307575</v>
      </c>
      <c r="E13" s="24"/>
    </row>
    <row r="14" spans="1:7" s="25" customFormat="1" ht="12.75" x14ac:dyDescent="0.25">
      <c r="B14" s="27" t="s">
        <v>11</v>
      </c>
      <c r="C14" s="28">
        <f>SUM('[1]1ESF'!C20-'[1]1ESF'!B20)</f>
        <v>0</v>
      </c>
      <c r="D14" s="28">
        <v>0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0</v>
      </c>
      <c r="D20" s="23">
        <f>SUM(D22:D30)</f>
        <v>51756426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28">
        <f>SUM('[1]1ESF'!B41-'[1]1ESF'!C41)</f>
        <v>26289444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25348082</v>
      </c>
      <c r="E23" s="24"/>
      <c r="G23" s="33"/>
    </row>
    <row r="24" spans="1:7" s="25" customFormat="1" ht="12.75" x14ac:dyDescent="0.25">
      <c r="B24" s="27" t="s">
        <v>19</v>
      </c>
      <c r="C24" s="28">
        <f>SUM('[1]1ESF'!C47-'[1]1ESF'!B47)</f>
        <v>0</v>
      </c>
      <c r="D24" s="28">
        <v>0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118900</v>
      </c>
      <c r="E25" s="24"/>
      <c r="G25" s="33"/>
    </row>
    <row r="26" spans="1:7" s="32" customFormat="1" ht="12.75" x14ac:dyDescent="0.2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 x14ac:dyDescent="0.25">
      <c r="B28" s="27" t="s">
        <v>23</v>
      </c>
      <c r="C28" s="28">
        <f>SUM('[1]1ESF'!C59-'[1]1ESF'!B59)</f>
        <v>0</v>
      </c>
      <c r="D28" s="28">
        <v>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24290660</v>
      </c>
      <c r="D32" s="16">
        <f>SUM(D34+D45)</f>
        <v>94397402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24290660</v>
      </c>
      <c r="D34" s="23">
        <f>SUM(D36:D43)</f>
        <v>75952831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v>0</v>
      </c>
      <c r="D36" s="28">
        <f>SUM('[1]1ESF'!G14-'[1]1ESF'!F14)</f>
        <v>75952831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24002097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0</v>
      </c>
      <c r="D42" s="28">
        <f>SUM('[1]1ESF'!G20-'[1]1ESF'!F20)</f>
        <v>0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288563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18444571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8205064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9933139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306368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SUM('[1]1ESF'!B56-'[1]1ESF'!C56)</f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458348484</v>
      </c>
      <c r="D54" s="16">
        <f>SUM(D56+D62)</f>
        <v>35988750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458348484</v>
      </c>
      <c r="D62" s="23">
        <f>SUM(D64:D68)</f>
        <v>35988750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197788359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260560125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v>0</v>
      </c>
      <c r="D67" s="28">
        <f>SUM('[1]1ESF'!G84-'[1]1ESF'!F84)</f>
        <v>35988750</v>
      </c>
      <c r="E67" s="2"/>
    </row>
    <row r="68" spans="1:5" s="3" customFormat="1" ht="12.75" customHeight="1" x14ac:dyDescent="0.2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45" t="s">
        <v>57</v>
      </c>
      <c r="C74" s="47"/>
      <c r="D74" s="47"/>
    </row>
    <row r="75" spans="1:5" s="46" customFormat="1" ht="12.75" x14ac:dyDescent="0.2">
      <c r="A75" s="3"/>
      <c r="B75" s="48"/>
      <c r="C75" s="49"/>
      <c r="D75" s="49"/>
    </row>
    <row r="76" spans="1:5" s="46" customFormat="1" ht="12.75" x14ac:dyDescent="0.2">
      <c r="A76" s="3"/>
      <c r="B76" s="3"/>
      <c r="C76" s="50"/>
      <c r="D76" s="50"/>
    </row>
    <row r="77" spans="1:5" s="46" customFormat="1" ht="12.75" x14ac:dyDescent="0.2">
      <c r="A77" s="3"/>
      <c r="B77" s="51"/>
      <c r="C77" s="50">
        <f>C8+C32+C54</f>
        <v>571450153</v>
      </c>
      <c r="D77" s="50">
        <f>D8+D32+D54</f>
        <v>571450153</v>
      </c>
    </row>
    <row r="78" spans="1:5" s="46" customFormat="1" ht="12.75" x14ac:dyDescent="0.2">
      <c r="A78" s="3"/>
      <c r="B78" s="3"/>
      <c r="C78" s="50"/>
      <c r="D78" s="50"/>
    </row>
    <row r="79" spans="1:5" s="46" customFormat="1" ht="12.75" x14ac:dyDescent="0.2">
      <c r="A79" s="3"/>
      <c r="B79" s="3"/>
      <c r="C79" s="50"/>
      <c r="D79" s="50"/>
    </row>
    <row r="80" spans="1:5" s="46" customFormat="1" ht="12.75" x14ac:dyDescent="0.2">
      <c r="A80" s="3"/>
      <c r="B80" s="3"/>
      <c r="C80" s="50"/>
      <c r="D80" s="50"/>
    </row>
    <row r="81" spans="1:4" s="46" customFormat="1" ht="12.75" x14ac:dyDescent="0.2">
      <c r="A81" s="3"/>
      <c r="B81" s="3"/>
      <c r="C81" s="50"/>
      <c r="D81" s="52">
        <f>C77-D77</f>
        <v>0</v>
      </c>
    </row>
    <row r="82" spans="1:4" s="46" customFormat="1" ht="12.75" x14ac:dyDescent="0.2">
      <c r="A82" s="3"/>
      <c r="B82" s="3"/>
      <c r="C82" s="50"/>
      <c r="D82" s="50"/>
    </row>
    <row r="83" spans="1:4" s="46" customFormat="1" ht="12.75" x14ac:dyDescent="0.2">
      <c r="A83" s="3"/>
      <c r="B83" s="3"/>
      <c r="C83" s="50"/>
      <c r="D83" s="50"/>
    </row>
    <row r="84" spans="1:4" s="46" customFormat="1" ht="12.75" x14ac:dyDescent="0.2">
      <c r="A84" s="3"/>
      <c r="B84" s="3"/>
      <c r="C84" s="50"/>
      <c r="D84" s="50"/>
    </row>
    <row r="85" spans="1:4" s="46" customFormat="1" ht="12.75" x14ac:dyDescent="0.2">
      <c r="A85" s="3"/>
      <c r="B85" s="3"/>
      <c r="C85" s="50"/>
      <c r="D8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paperSize="119"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2024-06-11T19:22:35Z</dcterms:created>
  <dcterms:modified xsi:type="dcterms:W3CDTF">2024-06-11T19:22:36Z</dcterms:modified>
</cp:coreProperties>
</file>