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4D4E8227-ED09-4172-843A-B21151DC6FF3}" xr6:coauthVersionLast="40" xr6:coauthVersionMax="40" xr10:uidLastSave="{00000000-0000-0000-0000-000000000000}"/>
  <bookViews>
    <workbookView xWindow="0" yWindow="0" windowWidth="25200" windowHeight="11775" xr2:uid="{E42F44EF-6B54-4FBD-A530-05DF095FD261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'2EA'!$A$1:$F$74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 s="1"/>
  <c r="E65" i="1"/>
  <c r="D64" i="1"/>
  <c r="D60" i="1" s="1"/>
  <c r="D63" i="1"/>
  <c r="D61" i="1"/>
  <c r="E60" i="1"/>
  <c r="D59" i="1"/>
  <c r="D58" i="1"/>
  <c r="D57" i="1"/>
  <c r="D56" i="1"/>
  <c r="D55" i="1"/>
  <c r="D54" i="1" s="1"/>
  <c r="E54" i="1"/>
  <c r="D53" i="1"/>
  <c r="D52" i="1"/>
  <c r="D51" i="1"/>
  <c r="E50" i="1"/>
  <c r="D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6" i="1" s="1"/>
  <c r="D68" i="1" s="1"/>
  <c r="D38" i="1"/>
  <c r="D37" i="1"/>
  <c r="E36" i="1"/>
  <c r="E68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E10" i="1"/>
  <c r="E31" i="1" s="1"/>
  <c r="E71" i="1" s="1"/>
  <c r="A4" i="1"/>
  <c r="D31" i="1" l="1"/>
  <c r="D71" i="1" s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<sst xmlns="http://schemas.openxmlformats.org/spreadsheetml/2006/main" count="61" uniqueCount="61">
  <si>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</si>
  <si>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ENTIDADES PARAESTATALES EMPRESARIALES NO FINANCIERAS CON PARTICIPACIÓN ESTATAL MAYORITARIA</t>
  </si>
  <si>
    <t>ESTADO DE ACTIVIDADES CONSOLIDADO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</si>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</sst>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</cellXfs>
  <cellStyles count="3">
    <cellStyle name="Normal" xfId="0" builtinId="0"/>
    <cellStyle name="Normal 17" xfId="1" xr:uid="{7E564379-0FCE-4A84-90C7-EEC3321A07A6}"/>
    <cellStyle name="Normal 2 2" xfId="2" xr:uid="{9477C854-8918-49BD-9D29-C6F1AFE2F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2024</v>
          </cell>
        </row>
        <row r="135">
          <cell r="L135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117319842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9109937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3</v>
          </cell>
        </row>
        <row r="187">
          <cell r="K187">
            <v>12894980</v>
          </cell>
        </row>
        <row r="188">
          <cell r="K188">
            <v>302081</v>
          </cell>
        </row>
        <row r="189">
          <cell r="K189">
            <v>76616</v>
          </cell>
        </row>
        <row r="190">
          <cell r="K190">
            <v>1915567</v>
          </cell>
        </row>
        <row r="191">
          <cell r="K191">
            <v>817557</v>
          </cell>
        </row>
        <row r="192">
          <cell r="K192">
            <v>16313</v>
          </cell>
        </row>
        <row r="193">
          <cell r="K193">
            <v>812914</v>
          </cell>
        </row>
        <row r="194">
          <cell r="K194">
            <v>555268</v>
          </cell>
        </row>
        <row r="195">
          <cell r="K195">
            <v>540709</v>
          </cell>
        </row>
        <row r="196">
          <cell r="K196">
            <v>1257111</v>
          </cell>
        </row>
        <row r="197">
          <cell r="K197">
            <v>468016</v>
          </cell>
        </row>
        <row r="198">
          <cell r="K198">
            <v>469415</v>
          </cell>
        </row>
        <row r="199">
          <cell r="K199">
            <v>288343</v>
          </cell>
        </row>
        <row r="200">
          <cell r="K200">
            <v>0</v>
          </cell>
        </row>
        <row r="201">
          <cell r="K201">
            <v>1305587</v>
          </cell>
        </row>
        <row r="202">
          <cell r="K202">
            <v>23870369</v>
          </cell>
        </row>
        <row r="203">
          <cell r="K203">
            <v>528955</v>
          </cell>
        </row>
        <row r="204">
          <cell r="K204">
            <v>9847156</v>
          </cell>
        </row>
        <row r="205">
          <cell r="K205">
            <v>9227398</v>
          </cell>
        </row>
        <row r="206">
          <cell r="K206">
            <v>4319206</v>
          </cell>
        </row>
        <row r="207">
          <cell r="K207">
            <v>264601</v>
          </cell>
        </row>
        <row r="208">
          <cell r="K208">
            <v>89241</v>
          </cell>
        </row>
        <row r="209">
          <cell r="K209">
            <v>45514</v>
          </cell>
        </row>
        <row r="210">
          <cell r="K210">
            <v>11421983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300000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2087033</v>
          </cell>
        </row>
        <row r="242">
          <cell r="K242">
            <v>12212787</v>
          </cell>
        </row>
        <row r="243">
          <cell r="K243">
            <v>194493</v>
          </cell>
        </row>
        <row r="244">
          <cell r="K244">
            <v>3291926</v>
          </cell>
        </row>
        <row r="245">
          <cell r="K245">
            <v>0</v>
          </cell>
        </row>
        <row r="246">
          <cell r="K246">
            <v>9497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477149</v>
          </cell>
        </row>
        <row r="254">
          <cell r="K254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59CC-47B8-4F2C-AF26-2E782860EC7B}">
  <sheetPr>
    <tabColor theme="0" tint="-0.14999847407452621"/>
    <pageSetUpPr fitToPage="1"/>
  </sheetPr>
  <dimension ref="A1:E76"/>
  <sheetViews>
    <sheetView showGridLines="0" tabSelected="1" zoomScaleNormal="100" zoomScaleSheetLayoutView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2024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117319842</v>
      </c>
      <c r="E10" s="15">
        <f>SUM(E11:E17)</f>
        <v>534737993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AC.'!L138:L144)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10</v>
      </c>
      <c r="D12" s="17">
        <f>SUM('[1]BALANZA AC.'!L145)</f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AC.'!L146)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AC.'!L147:L150)</f>
        <v>0</v>
      </c>
      <c r="E14" s="17">
        <v>0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AC.'!L151)</f>
        <v>0</v>
      </c>
      <c r="E15" s="17">
        <v>0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AC.'!L152:L158)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AC.'!L159:L163)</f>
        <v>117319842</v>
      </c>
      <c r="E17" s="18">
        <v>534737993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0</v>
      </c>
      <c r="E19" s="15">
        <f>SUM(E20:E22)</f>
        <v>29363255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AC.'!L164:L168)</f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AC.'!L169:L173)+'[1]BALANZA AC.'!L135-'[1]AJUSTES DE CONSOLIDACIÓN'!J11</f>
        <v>0</v>
      </c>
      <c r="E22" s="17">
        <v>29363255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9109940</v>
      </c>
      <c r="E24" s="15">
        <f>SUM(E25:E29)</f>
        <v>41942396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AC.'!L174:L175)</f>
        <v>9109937</v>
      </c>
      <c r="E25" s="17">
        <v>41936137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AC.'!L176:L180)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AC.'!L181)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AC.'!L182)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AC.'!L183:L186)+'[1]AJUSTES DE CONSOLIDACIÓN'!K30+'[1]AJUSTES DE CONSOLIDACIÓN'!K31-'[1]AJUSTES DE CONSOLIDACIÓN'!J29</f>
        <v>3</v>
      </c>
      <c r="E29" s="17">
        <v>6259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25</v>
      </c>
      <c r="C31" s="14"/>
      <c r="D31" s="15">
        <f>SUM(D10+D19+D24)</f>
        <v>126429782</v>
      </c>
      <c r="E31" s="15">
        <f>SUM(E10+E19+E24)</f>
        <v>606043644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26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81334900</v>
      </c>
      <c r="E36" s="15">
        <f>SUM(E37:E39)</f>
        <v>398273472</v>
      </c>
    </row>
    <row r="37" spans="1:5" s="2" customFormat="1" ht="15" customHeight="1" x14ac:dyDescent="0.2">
      <c r="A37" s="27"/>
      <c r="B37" s="16"/>
      <c r="C37" s="9" t="s">
        <v>28</v>
      </c>
      <c r="D37" s="17">
        <f>SUM('[1]BALANZA AC.'!K187:K192)</f>
        <v>16023114</v>
      </c>
      <c r="E37" s="17">
        <v>60534337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AC.'!K193:K201)</f>
        <v>5697363</v>
      </c>
      <c r="E38" s="17">
        <v>20170049</v>
      </c>
    </row>
    <row r="39" spans="1:5" s="2" customFormat="1" ht="15" customHeight="1" x14ac:dyDescent="0.2">
      <c r="A39" s="27"/>
      <c r="B39" s="16"/>
      <c r="C39" s="9" t="s">
        <v>30</v>
      </c>
      <c r="D39" s="17">
        <f>SUM('[1]BALANZA AC.'!K202:K210)</f>
        <v>59614423</v>
      </c>
      <c r="E39" s="17">
        <v>317569086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300000</v>
      </c>
      <c r="E40" s="15">
        <f>SUM(E41:E49)</f>
        <v>1300000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AC.'!K211:K212)</f>
        <v>0</v>
      </c>
      <c r="E41" s="17">
        <v>0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AC.'!K213)</f>
        <v>0</v>
      </c>
      <c r="E42" s="17">
        <v>0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AC.'!K214)</f>
        <v>0</v>
      </c>
      <c r="E43" s="17">
        <v>0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AC.'!K215:K218)</f>
        <v>300000</v>
      </c>
      <c r="E44" s="17">
        <v>1300000</v>
      </c>
    </row>
    <row r="45" spans="1:5" s="2" customFormat="1" ht="12.75" x14ac:dyDescent="0.2">
      <c r="A45" s="27"/>
      <c r="B45" s="16"/>
      <c r="C45" s="9" t="s">
        <v>36</v>
      </c>
      <c r="D45" s="17">
        <f>SUM('[1]BALANZA AC.'!K219:K221)</f>
        <v>0</v>
      </c>
      <c r="E45" s="17">
        <v>0</v>
      </c>
    </row>
    <row r="46" spans="1:5" s="2" customFormat="1" ht="12.75" x14ac:dyDescent="0.2">
      <c r="A46" s="27"/>
      <c r="B46" s="16"/>
      <c r="C46" s="28" t="s">
        <v>37</v>
      </c>
      <c r="D46" s="17">
        <f>SUM('[1]BALANZA AC.'!K222)</f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AC.'!K223)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AC.'!K224:K228)</f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40</v>
      </c>
      <c r="D49" s="17">
        <f>SUM('[1]BALANZA AC.'!K229:K230)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42</v>
      </c>
      <c r="D51" s="17">
        <f>SUM('[1]BALANZA AC.'!K231:K232)</f>
        <v>0</v>
      </c>
      <c r="E51" s="17">
        <v>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AC.'!K233)</f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AC.'!K234)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46</v>
      </c>
      <c r="D55" s="17">
        <f>SUM('[1]BALANZA AC.'!K235)</f>
        <v>0</v>
      </c>
      <c r="E55" s="17">
        <v>0</v>
      </c>
    </row>
    <row r="56" spans="1:5" s="2" customFormat="1" x14ac:dyDescent="0.2">
      <c r="A56" s="29"/>
      <c r="B56" s="8"/>
      <c r="C56" s="9" t="s">
        <v>47</v>
      </c>
      <c r="D56" s="17">
        <f>SUM('[1]BALANZA AC.'!K236)</f>
        <v>0</v>
      </c>
      <c r="E56" s="17">
        <v>0</v>
      </c>
    </row>
    <row r="57" spans="1:5" s="2" customFormat="1" x14ac:dyDescent="0.2">
      <c r="A57" s="29"/>
      <c r="B57" s="8"/>
      <c r="C57" s="9" t="s">
        <v>48</v>
      </c>
      <c r="D57" s="17">
        <f>SUM('[1]BALANZA AC.'!K237)</f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AC.'!K238)</f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50</v>
      </c>
      <c r="D59" s="17">
        <f>SUM('[1]BALANZA AC.'!K239:K240)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SUM(D61:D64)</f>
        <v>18272885</v>
      </c>
      <c r="E60" s="15">
        <f>SUM(E61:E64)</f>
        <v>396609393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AC.'!K241:K247)</f>
        <v>17795736</v>
      </c>
      <c r="E61" s="17">
        <v>380625909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f>SUM('[1]BALANZA AC.'!K248)</f>
        <v>0</v>
      </c>
      <c r="E63" s="17">
        <v>0</v>
      </c>
    </row>
    <row r="64" spans="1:5" s="2" customFormat="1" ht="12.75" x14ac:dyDescent="0.2">
      <c r="A64" s="9"/>
      <c r="B64" s="16"/>
      <c r="C64" s="9" t="s">
        <v>55</v>
      </c>
      <c r="D64" s="17">
        <f>SUM('[1]BALANZA AC.'!K249:K253)</f>
        <v>477149</v>
      </c>
      <c r="E64" s="17">
        <v>15983484</v>
      </c>
    </row>
    <row r="65" spans="1:5" s="2" customFormat="1" ht="14.25" x14ac:dyDescent="0.2">
      <c r="A65" s="12"/>
      <c r="B65" s="13" t="s">
        <v>56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57</v>
      </c>
      <c r="D66" s="17">
        <f>SUM('[1]BALANZA AC.'!K254)</f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58</v>
      </c>
      <c r="C68" s="14"/>
      <c r="D68" s="15">
        <f>SUM(D36+D40+D50+D54+D60+D65)</f>
        <v>99907785</v>
      </c>
      <c r="E68" s="15">
        <f>SUM(E36+E40+E50+E54+E60+E65)</f>
        <v>796182865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0"/>
      <c r="B70" s="30"/>
      <c r="C70" s="30"/>
      <c r="D70" s="31"/>
      <c r="E70" s="31"/>
    </row>
    <row r="71" spans="1:5" s="2" customFormat="1" ht="15.75" x14ac:dyDescent="0.2">
      <c r="A71" s="32"/>
      <c r="B71" s="33" t="s">
        <v>59</v>
      </c>
      <c r="C71" s="34"/>
      <c r="D71" s="35">
        <f>SUM(D31-D68)</f>
        <v>26521997</v>
      </c>
      <c r="E71" s="35">
        <f>SUM(E31-E68)</f>
        <v>-190139221</v>
      </c>
    </row>
    <row r="72" spans="1:5" s="2" customFormat="1" ht="8.1" customHeight="1" x14ac:dyDescent="0.2">
      <c r="A72" s="36"/>
      <c r="B72" s="37"/>
      <c r="C72" s="38"/>
      <c r="D72" s="39"/>
      <c r="E72" s="39"/>
    </row>
    <row r="73" spans="1:5" s="2" customFormat="1" ht="12.75" x14ac:dyDescent="0.2">
      <c r="A73" s="40" t="s">
        <v>60</v>
      </c>
      <c r="B73" s="41"/>
      <c r="C73" s="42"/>
      <c r="E73" s="41"/>
    </row>
    <row r="74" spans="1:5" s="44" customFormat="1" ht="12.75" x14ac:dyDescent="0.2">
      <c r="A74" s="2"/>
      <c r="B74" s="2"/>
      <c r="C74" s="2"/>
      <c r="D74" s="43"/>
      <c r="E74" s="43"/>
    </row>
    <row r="75" spans="1:5" s="44" customFormat="1" ht="12.75" x14ac:dyDescent="0.2">
      <c r="A75" s="2"/>
      <c r="B75" s="2"/>
      <c r="C75" s="2"/>
      <c r="D75" s="43"/>
      <c r="E75" s="43"/>
    </row>
    <row r="76" spans="1:5" s="44" customFormat="1" ht="12.75" x14ac:dyDescent="0.2">
      <c r="A76" s="2"/>
      <c r="B76" s="2"/>
      <c r="C76" s="2"/>
      <c r="D76" s="43"/>
      <c r="E76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9"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2024-06-11T19:54:23Z</dcterms:created>
  <dcterms:modified xsi:type="dcterms:W3CDTF">2024-06-11T19:54:24Z</dcterms:modified>
</cp:coreProperties>
</file>