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89A791D-5B7A-49F0-AF02-8343403E6D95}" xr6:coauthVersionLast="47" xr6:coauthVersionMax="47" xr10:uidLastSave="{00000000-0000-0000-0000-000000000000}"/>
  <bookViews>
    <workbookView xWindow="-120" yWindow="-120" windowWidth="20730" windowHeight="11160" xr2:uid="{249AD9FF-5153-4E80-9A93-86542629F535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F90" i="1"/>
  <c r="I90" i="1" s="1"/>
  <c r="I89" i="1"/>
  <c r="F89" i="1"/>
  <c r="F88" i="1"/>
  <c r="I88" i="1" s="1"/>
  <c r="F87" i="1"/>
  <c r="I87" i="1" s="1"/>
  <c r="I86" i="1"/>
  <c r="F86" i="1"/>
  <c r="F85" i="1"/>
  <c r="I85" i="1" s="1"/>
  <c r="F84" i="1"/>
  <c r="I84" i="1" s="1"/>
  <c r="I83" i="1"/>
  <c r="F83" i="1"/>
  <c r="F82" i="1"/>
  <c r="I82" i="1" s="1"/>
  <c r="F81" i="1"/>
  <c r="I81" i="1" s="1"/>
  <c r="I80" i="1"/>
  <c r="F80" i="1"/>
  <c r="F79" i="1"/>
  <c r="I79" i="1" s="1"/>
  <c r="F78" i="1"/>
  <c r="I78" i="1" s="1"/>
  <c r="I77" i="1"/>
  <c r="F77" i="1"/>
  <c r="F76" i="1"/>
  <c r="I76" i="1" s="1"/>
  <c r="F75" i="1"/>
  <c r="I75" i="1" s="1"/>
  <c r="I74" i="1"/>
  <c r="F74" i="1"/>
  <c r="F73" i="1"/>
  <c r="I73" i="1" s="1"/>
  <c r="F72" i="1"/>
  <c r="I72" i="1" s="1"/>
  <c r="I71" i="1"/>
  <c r="F71" i="1"/>
  <c r="F70" i="1"/>
  <c r="I70" i="1" s="1"/>
  <c r="F69" i="1"/>
  <c r="I69" i="1" s="1"/>
  <c r="I68" i="1"/>
  <c r="F68" i="1"/>
  <c r="F67" i="1"/>
  <c r="I67" i="1" s="1"/>
  <c r="F66" i="1"/>
  <c r="I66" i="1" s="1"/>
  <c r="I65" i="1"/>
  <c r="F65" i="1"/>
  <c r="F64" i="1"/>
  <c r="I64" i="1" s="1"/>
  <c r="F63" i="1"/>
  <c r="I63" i="1" s="1"/>
  <c r="I62" i="1"/>
  <c r="F62" i="1"/>
  <c r="F61" i="1"/>
  <c r="I61" i="1" s="1"/>
  <c r="F60" i="1"/>
  <c r="I60" i="1" s="1"/>
  <c r="I59" i="1"/>
  <c r="F59" i="1"/>
  <c r="F58" i="1"/>
  <c r="I58" i="1" s="1"/>
  <c r="F57" i="1"/>
  <c r="I57" i="1" s="1"/>
  <c r="I56" i="1"/>
  <c r="F56" i="1"/>
  <c r="F55" i="1"/>
  <c r="I55" i="1" s="1"/>
  <c r="F54" i="1"/>
  <c r="I54" i="1" s="1"/>
  <c r="I52" i="1"/>
  <c r="H52" i="1"/>
  <c r="G52" i="1"/>
  <c r="F52" i="1"/>
  <c r="E52" i="1"/>
  <c r="D52" i="1"/>
  <c r="I50" i="1"/>
  <c r="F50" i="1"/>
  <c r="F49" i="1"/>
  <c r="I49" i="1" s="1"/>
  <c r="F48" i="1"/>
  <c r="I48" i="1" s="1"/>
  <c r="I47" i="1"/>
  <c r="F47" i="1"/>
  <c r="F46" i="1"/>
  <c r="I46" i="1" s="1"/>
  <c r="F45" i="1"/>
  <c r="I45" i="1" s="1"/>
  <c r="I44" i="1"/>
  <c r="F44" i="1"/>
  <c r="F43" i="1"/>
  <c r="I43" i="1" s="1"/>
  <c r="F42" i="1"/>
  <c r="I42" i="1" s="1"/>
  <c r="I41" i="1"/>
  <c r="F41" i="1"/>
  <c r="F40" i="1"/>
  <c r="I40" i="1" s="1"/>
  <c r="F39" i="1"/>
  <c r="I39" i="1" s="1"/>
  <c r="I38" i="1"/>
  <c r="F38" i="1"/>
  <c r="F37" i="1"/>
  <c r="I37" i="1" s="1"/>
  <c r="F36" i="1"/>
  <c r="I36" i="1" s="1"/>
  <c r="I35" i="1"/>
  <c r="F35" i="1"/>
  <c r="F34" i="1"/>
  <c r="I34" i="1" s="1"/>
  <c r="F33" i="1"/>
  <c r="I33" i="1" s="1"/>
  <c r="I32" i="1"/>
  <c r="F32" i="1"/>
  <c r="F31" i="1"/>
  <c r="I31" i="1" s="1"/>
  <c r="F30" i="1"/>
  <c r="I30" i="1" s="1"/>
  <c r="I29" i="1"/>
  <c r="F29" i="1"/>
  <c r="F28" i="1"/>
  <c r="I28" i="1" s="1"/>
  <c r="F27" i="1"/>
  <c r="I27" i="1" s="1"/>
  <c r="I26" i="1"/>
  <c r="F26" i="1"/>
  <c r="F25" i="1"/>
  <c r="I25" i="1" s="1"/>
  <c r="F24" i="1"/>
  <c r="I24" i="1" s="1"/>
  <c r="I23" i="1"/>
  <c r="F23" i="1"/>
  <c r="F22" i="1"/>
  <c r="I22" i="1" s="1"/>
  <c r="F21" i="1"/>
  <c r="I21" i="1" s="1"/>
  <c r="I20" i="1"/>
  <c r="F20" i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F13" i="1"/>
  <c r="I13" i="1" s="1"/>
  <c r="F12" i="1"/>
  <c r="I12" i="1" s="1"/>
  <c r="I10" i="1"/>
  <c r="I95" i="1" s="1"/>
  <c r="H10" i="1"/>
  <c r="H95" i="1" s="1"/>
  <c r="G10" i="1"/>
  <c r="G95" i="1" s="1"/>
  <c r="F10" i="1"/>
  <c r="F95" i="1" s="1"/>
  <c r="E10" i="1"/>
  <c r="E95" i="1" s="1"/>
  <c r="D10" i="1"/>
  <c r="D95" i="1" s="1"/>
</calcChain>
</file>

<file path=xl/sharedStrings.xml><?xml version="1.0" encoding="utf-8"?>
<sst xmlns="http://schemas.openxmlformats.org/spreadsheetml/2006/main" count="97" uniqueCount="58">
  <si>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</si>
  <si>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</si>
  <si>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</si>
  <si>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</si>
  <si>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</si>
  <si>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</si>
  <si>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</si>
  <si>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</si>
  <si>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</si>
  <si>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</si>
  <si>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</si>
  <si>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</si>
  <si>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</si>
  <si>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</si>
  <si>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</si>
  <si>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</si>
  <si>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</si>
  <si>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</si>
  <si>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</si>
  <si>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</si>
  <si>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</si>
  <si>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</si>
  <si>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</si>
  <si>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</si>
  <si>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</si>
  <si>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</si>
  <si>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</si>
  <si>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</si>
  <si>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</si>
  <si>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</si>
  <si>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</si>
  <si>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</si>
  <si>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</si>
  <si>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</si>
  <si>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</si>
  <si>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</si>
  <si>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</si>
  <si>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</si>
  <si>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</si>
  <si>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</si>
  <si>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</si>
  <si>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</si>
  <si>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</si>
  <si>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</si>
  <si>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</si>
  <si>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</si>
  <si>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</si>
  <si>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</si>
  <si>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</si>
  <si>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</si>
  <si>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</si>
  <si>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</si>
  <si>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</si>
  <si>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</si>
  <si>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t>II.  Gasto Etiquetado</t>
  </si>
  <si>
    <t xml:space="preserve"> 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</si>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</sst>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Alignment="1">
      <alignment horizontal="center" vertical="center" wrapText="1" readingOrder="1"/>
    </xf>
    <xf numFmtId="164" fontId="5" fillId="0" borderId="0" xfId="1" applyNumberFormat="1" applyFont="1" applyAlignment="1">
      <alignment horizontal="center" vertical="center" wrapText="1" readingOrder="1"/>
    </xf>
    <xf numFmtId="164" fontId="5" fillId="0" borderId="0" xfId="1" applyNumberFormat="1" applyFont="1" applyAlignment="1">
      <alignment horizontal="center" vertical="top" wrapText="1" readingOrder="1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3" applyFont="1" applyAlignment="1">
      <alignment vertical="top"/>
    </xf>
    <xf numFmtId="164" fontId="1" fillId="0" borderId="0" xfId="2" applyNumberFormat="1" applyFont="1" applyFill="1" applyBorder="1" applyAlignment="1">
      <alignment horizontal="right" vertical="top"/>
    </xf>
    <xf numFmtId="0" fontId="8" fillId="0" borderId="0" xfId="3" applyFont="1" applyAlignment="1">
      <alignment horizontal="justify" vertical="top"/>
    </xf>
    <xf numFmtId="0" fontId="8" fillId="0" borderId="0" xfId="3" applyFont="1" applyAlignment="1">
      <alignment horizontal="justify" vertical="top" wrapText="1"/>
    </xf>
    <xf numFmtId="0" fontId="7" fillId="0" borderId="0" xfId="3" applyAlignment="1">
      <alignment horizontal="justify" vertical="top"/>
    </xf>
    <xf numFmtId="0" fontId="8" fillId="0" borderId="0" xfId="3" applyFont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right" vertical="top"/>
    </xf>
    <xf numFmtId="164" fontId="1" fillId="0" borderId="0" xfId="1" applyNumberFormat="1">
      <alignment vertical="top"/>
    </xf>
    <xf numFmtId="0" fontId="6" fillId="4" borderId="0" xfId="0" applyFont="1" applyFill="1" applyAlignment="1">
      <alignment horizontal="justify" vertical="center"/>
    </xf>
    <xf numFmtId="164" fontId="6" fillId="4" borderId="0" xfId="0" applyNumberFormat="1" applyFont="1" applyFill="1" applyAlignment="1">
      <alignment horizontal="right" vertical="center"/>
    </xf>
    <xf numFmtId="0" fontId="1" fillId="0" borderId="8" xfId="1" applyBorder="1">
      <alignment vertical="top"/>
    </xf>
    <xf numFmtId="0" fontId="8" fillId="0" borderId="8" xfId="3" applyFont="1" applyBorder="1" applyAlignment="1">
      <alignment vertical="top"/>
    </xf>
    <xf numFmtId="164" fontId="1" fillId="0" borderId="8" xfId="2" applyNumberFormat="1" applyFont="1" applyFill="1" applyBorder="1" applyAlignment="1">
      <alignment horizontal="right" vertical="top"/>
    </xf>
    <xf numFmtId="0" fontId="1" fillId="0" borderId="0" xfId="1" applyAlignment="1">
      <alignment horizontal="justify" vertical="top"/>
    </xf>
    <xf numFmtId="0" fontId="1" fillId="0" borderId="9" xfId="1" applyBorder="1">
      <alignment vertical="top"/>
    </xf>
    <xf numFmtId="0" fontId="1" fillId="0" borderId="9" xfId="1" applyBorder="1" applyAlignment="1">
      <alignment horizontal="justify" vertical="top"/>
    </xf>
    <xf numFmtId="164" fontId="1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9" fillId="0" borderId="0" xfId="4" applyFont="1" applyAlignment="1">
      <alignment vertical="top"/>
    </xf>
    <xf numFmtId="0" fontId="1" fillId="0" borderId="0" xfId="1" applyAlignment="1">
      <alignment vertical="top" wrapText="1" readingOrder="1"/>
    </xf>
  </cellXfs>
  <cellStyles count="5">
    <cellStyle name="Moneda 4" xfId="2" xr:uid="{38E26870-9260-4745-BEDF-79C5886AA3B8}"/>
    <cellStyle name="Normal" xfId="0" builtinId="0"/>
    <cellStyle name="Normal 2 2" xfId="4" xr:uid="{0FC43338-C9FD-475C-A0C2-6ED87DFDF167}"/>
    <cellStyle name="Normal 21" xfId="1" xr:uid="{7AF6CF6A-516C-4D2B-A6EC-C71070B4D537}"/>
    <cellStyle name="Normal 7" xfId="3" xr:uid="{2DCD4338-24AA-48BC-9F40-4E523BFD7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A7BB106-A086-4064-8019-9EDB90E0CF60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D673-BB3C-4E56-B37E-C681C900848B}">
  <dimension ref="A1:K96"/>
  <sheetViews>
    <sheetView showGridLines="0" tabSelected="1" workbookViewId="0">
      <selection activeCell="I95" sqref="I95"/>
    </sheetView>
  </sheetViews>
  <sheetFormatPr baseColWidth="10" defaultRowHeight="15" x14ac:dyDescent="0.25"/>
  <cols>
    <col min="1" max="1" width="2.42578125" style="2" customWidth="1"/>
    <col min="2" max="2" width="2.5703125" style="2" customWidth="1"/>
    <col min="3" max="3" width="39.5703125" style="2" customWidth="1"/>
    <col min="4" max="9" width="16.7109375" style="3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4"/>
    </row>
    <row r="10" spans="1:11" s="19" customFormat="1" ht="15.75" customHeight="1" thickBot="1" x14ac:dyDescent="0.3">
      <c r="A10" s="15" t="s">
        <v>14</v>
      </c>
      <c r="B10" s="15"/>
      <c r="C10" s="15"/>
      <c r="D10" s="16">
        <f>SUM(D12:D50)</f>
        <v>6218191951</v>
      </c>
      <c r="E10" s="16">
        <f>SUM(E12:E50)</f>
        <v>6566433417</v>
      </c>
      <c r="F10" s="16">
        <f>SUM(D10:E10)</f>
        <v>12784625368</v>
      </c>
      <c r="G10" s="16">
        <f>SUM(G12:G50)</f>
        <v>5936763867</v>
      </c>
      <c r="H10" s="16">
        <f>SUM(H12:H50)</f>
        <v>5761746964</v>
      </c>
      <c r="I10" s="16">
        <f>SUM(F10-G10)</f>
        <v>6847861501</v>
      </c>
      <c r="J10" s="17"/>
      <c r="K10" s="18"/>
    </row>
    <row r="11" spans="1:11" s="2" customFormat="1" ht="3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</row>
    <row r="12" spans="1:11" s="2" customFormat="1" ht="12.75" x14ac:dyDescent="0.25">
      <c r="C12" s="22" t="s">
        <v>15</v>
      </c>
      <c r="D12" s="23">
        <v>221756293</v>
      </c>
      <c r="E12" s="23">
        <v>121851837</v>
      </c>
      <c r="F12" s="23">
        <f>SUM(D12:E12)</f>
        <v>343608130</v>
      </c>
      <c r="G12" s="23">
        <v>145918142</v>
      </c>
      <c r="H12" s="23">
        <v>145918142</v>
      </c>
      <c r="I12" s="23">
        <f>SUM(F12-G12)</f>
        <v>197689988</v>
      </c>
    </row>
    <row r="13" spans="1:11" s="2" customFormat="1" ht="12.75" x14ac:dyDescent="0.25">
      <c r="C13" s="22" t="s">
        <v>16</v>
      </c>
      <c r="D13" s="23">
        <v>59056596</v>
      </c>
      <c r="E13" s="23">
        <v>0</v>
      </c>
      <c r="F13" s="23">
        <f t="shared" ref="F13:F50" si="0">SUM(D13:E13)</f>
        <v>59056596</v>
      </c>
      <c r="G13" s="23">
        <v>31060413</v>
      </c>
      <c r="H13" s="23">
        <v>28673892</v>
      </c>
      <c r="I13" s="23">
        <f t="shared" ref="I13:I50" si="1">SUM(F13-G13)</f>
        <v>27996183</v>
      </c>
    </row>
    <row r="14" spans="1:11" s="2" customFormat="1" ht="12.75" x14ac:dyDescent="0.25">
      <c r="C14" s="22" t="s">
        <v>17</v>
      </c>
      <c r="D14" s="23">
        <v>38864178</v>
      </c>
      <c r="E14" s="23">
        <v>9091874</v>
      </c>
      <c r="F14" s="23">
        <f t="shared" si="0"/>
        <v>47956052</v>
      </c>
      <c r="G14" s="23">
        <v>35028012</v>
      </c>
      <c r="H14" s="23">
        <v>28864754</v>
      </c>
      <c r="I14" s="23">
        <f t="shared" si="1"/>
        <v>12928040</v>
      </c>
    </row>
    <row r="15" spans="1:11" s="2" customFormat="1" ht="12.75" x14ac:dyDescent="0.25">
      <c r="C15" s="22" t="s">
        <v>18</v>
      </c>
      <c r="D15" s="23">
        <v>35193341</v>
      </c>
      <c r="E15" s="23">
        <v>599389</v>
      </c>
      <c r="F15" s="23">
        <f t="shared" si="0"/>
        <v>35792730</v>
      </c>
      <c r="G15" s="23">
        <v>18625406</v>
      </c>
      <c r="H15" s="23">
        <v>18421051</v>
      </c>
      <c r="I15" s="23">
        <f t="shared" si="1"/>
        <v>17167324</v>
      </c>
    </row>
    <row r="16" spans="1:11" s="2" customFormat="1" ht="25.5" customHeight="1" x14ac:dyDescent="0.25">
      <c r="C16" s="24" t="s">
        <v>19</v>
      </c>
      <c r="D16" s="23">
        <v>572168875</v>
      </c>
      <c r="E16" s="23">
        <v>92831143</v>
      </c>
      <c r="F16" s="23">
        <f t="shared" si="0"/>
        <v>665000018</v>
      </c>
      <c r="G16" s="23">
        <v>155852812</v>
      </c>
      <c r="H16" s="23">
        <v>89912751</v>
      </c>
      <c r="I16" s="23">
        <f t="shared" si="1"/>
        <v>509147206</v>
      </c>
    </row>
    <row r="17" spans="3:9" s="2" customFormat="1" ht="12.75" customHeight="1" x14ac:dyDescent="0.25">
      <c r="C17" s="22" t="s">
        <v>20</v>
      </c>
      <c r="D17" s="23">
        <v>1674973125</v>
      </c>
      <c r="E17" s="23">
        <v>92178579</v>
      </c>
      <c r="F17" s="23">
        <f t="shared" si="0"/>
        <v>1767151704</v>
      </c>
      <c r="G17" s="23">
        <v>660739207</v>
      </c>
      <c r="H17" s="23">
        <v>632252070</v>
      </c>
      <c r="I17" s="23">
        <f t="shared" si="1"/>
        <v>1106412497</v>
      </c>
    </row>
    <row r="18" spans="3:9" s="2" customFormat="1" ht="12.75" x14ac:dyDescent="0.25">
      <c r="C18" s="22" t="s">
        <v>21</v>
      </c>
      <c r="D18" s="23">
        <v>34031851</v>
      </c>
      <c r="E18" s="23">
        <v>2255097</v>
      </c>
      <c r="F18" s="23">
        <f t="shared" si="0"/>
        <v>36286948</v>
      </c>
      <c r="G18" s="23">
        <v>13064711</v>
      </c>
      <c r="H18" s="23">
        <v>12908446</v>
      </c>
      <c r="I18" s="23">
        <f t="shared" si="1"/>
        <v>23222237</v>
      </c>
    </row>
    <row r="19" spans="3:9" s="2" customFormat="1" ht="12.75" x14ac:dyDescent="0.25">
      <c r="C19" s="22" t="s">
        <v>22</v>
      </c>
      <c r="D19" s="23">
        <v>12411927</v>
      </c>
      <c r="E19" s="23">
        <v>-1056077</v>
      </c>
      <c r="F19" s="23">
        <f t="shared" si="0"/>
        <v>11355850</v>
      </c>
      <c r="G19" s="23">
        <v>8788458</v>
      </c>
      <c r="H19" s="23">
        <v>8590765</v>
      </c>
      <c r="I19" s="23">
        <f t="shared" si="1"/>
        <v>2567392</v>
      </c>
    </row>
    <row r="20" spans="3:9" s="2" customFormat="1" ht="25.5" customHeight="1" x14ac:dyDescent="0.25">
      <c r="C20" s="24" t="s">
        <v>23</v>
      </c>
      <c r="D20" s="23">
        <v>88350372</v>
      </c>
      <c r="E20" s="23">
        <v>8567867</v>
      </c>
      <c r="F20" s="23">
        <f t="shared" si="0"/>
        <v>96918239</v>
      </c>
      <c r="G20" s="23">
        <v>32624645</v>
      </c>
      <c r="H20" s="23">
        <v>24115817</v>
      </c>
      <c r="I20" s="23">
        <f t="shared" si="1"/>
        <v>64293594</v>
      </c>
    </row>
    <row r="21" spans="3:9" s="2" customFormat="1" ht="25.5" customHeight="1" x14ac:dyDescent="0.25">
      <c r="C21" s="24" t="s">
        <v>24</v>
      </c>
      <c r="D21" s="23">
        <v>249037461</v>
      </c>
      <c r="E21" s="23">
        <v>32008580</v>
      </c>
      <c r="F21" s="23">
        <f t="shared" si="0"/>
        <v>281046041</v>
      </c>
      <c r="G21" s="23">
        <v>120067164</v>
      </c>
      <c r="H21" s="23">
        <v>115263566</v>
      </c>
      <c r="I21" s="23">
        <f t="shared" si="1"/>
        <v>160978877</v>
      </c>
    </row>
    <row r="22" spans="3:9" s="2" customFormat="1" ht="25.5" x14ac:dyDescent="0.25">
      <c r="C22" s="25" t="s">
        <v>25</v>
      </c>
      <c r="D22" s="23">
        <v>73546126</v>
      </c>
      <c r="E22" s="23">
        <v>40371669</v>
      </c>
      <c r="F22" s="23">
        <f t="shared" si="0"/>
        <v>113917795</v>
      </c>
      <c r="G22" s="23">
        <v>30619445</v>
      </c>
      <c r="H22" s="23">
        <v>29257111</v>
      </c>
      <c r="I22" s="23">
        <f t="shared" si="1"/>
        <v>83298350</v>
      </c>
    </row>
    <row r="23" spans="3:9" s="2" customFormat="1" ht="25.5" x14ac:dyDescent="0.25">
      <c r="C23" s="24" t="s">
        <v>26</v>
      </c>
      <c r="D23" s="23">
        <v>23744214</v>
      </c>
      <c r="E23" s="23">
        <v>2139750</v>
      </c>
      <c r="F23" s="23">
        <f t="shared" si="0"/>
        <v>25883964</v>
      </c>
      <c r="G23" s="23">
        <v>14131343</v>
      </c>
      <c r="H23" s="23">
        <v>12968065</v>
      </c>
      <c r="I23" s="23">
        <f t="shared" si="1"/>
        <v>11752621</v>
      </c>
    </row>
    <row r="24" spans="3:9" s="2" customFormat="1" ht="25.5" x14ac:dyDescent="0.25">
      <c r="C24" s="24" t="s">
        <v>27</v>
      </c>
      <c r="D24" s="23">
        <v>70131189</v>
      </c>
      <c r="E24" s="23">
        <v>1559759</v>
      </c>
      <c r="F24" s="23">
        <f t="shared" si="0"/>
        <v>71690948</v>
      </c>
      <c r="G24" s="23">
        <v>28367371</v>
      </c>
      <c r="H24" s="23">
        <v>27703012</v>
      </c>
      <c r="I24" s="23">
        <f t="shared" si="1"/>
        <v>43323577</v>
      </c>
    </row>
    <row r="25" spans="3:9" s="2" customFormat="1" ht="25.5" customHeight="1" x14ac:dyDescent="0.25">
      <c r="C25" s="25" t="s">
        <v>28</v>
      </c>
      <c r="D25" s="23">
        <v>116656685</v>
      </c>
      <c r="E25" s="23">
        <v>7652211</v>
      </c>
      <c r="F25" s="23">
        <f t="shared" si="0"/>
        <v>124308896</v>
      </c>
      <c r="G25" s="23">
        <v>45901041</v>
      </c>
      <c r="H25" s="23">
        <v>41812451</v>
      </c>
      <c r="I25" s="23">
        <f t="shared" si="1"/>
        <v>78407855</v>
      </c>
    </row>
    <row r="26" spans="3:9" s="2" customFormat="1" ht="12.75" x14ac:dyDescent="0.25">
      <c r="C26" s="22" t="s">
        <v>29</v>
      </c>
      <c r="D26" s="23">
        <v>1753919276</v>
      </c>
      <c r="E26" s="23">
        <v>5062895728</v>
      </c>
      <c r="F26" s="23">
        <f t="shared" si="0"/>
        <v>6816815004</v>
      </c>
      <c r="G26" s="23">
        <v>3584331485</v>
      </c>
      <c r="H26" s="23">
        <v>3584331485</v>
      </c>
      <c r="I26" s="23">
        <f t="shared" si="1"/>
        <v>3232483519</v>
      </c>
    </row>
    <row r="27" spans="3:9" s="2" customFormat="1" ht="25.5" x14ac:dyDescent="0.25">
      <c r="C27" s="25" t="s">
        <v>30</v>
      </c>
      <c r="D27" s="23">
        <v>9103112</v>
      </c>
      <c r="E27" s="23">
        <v>2116527</v>
      </c>
      <c r="F27" s="23">
        <f t="shared" si="0"/>
        <v>11219639</v>
      </c>
      <c r="G27" s="23">
        <v>5350224</v>
      </c>
      <c r="H27" s="23">
        <v>5350224</v>
      </c>
      <c r="I27" s="23">
        <f t="shared" si="1"/>
        <v>5869415</v>
      </c>
    </row>
    <row r="28" spans="3:9" s="2" customFormat="1" ht="25.5" x14ac:dyDescent="0.25">
      <c r="C28" s="26" t="s">
        <v>31</v>
      </c>
      <c r="D28" s="23">
        <v>31010826</v>
      </c>
      <c r="E28" s="23">
        <v>9525435</v>
      </c>
      <c r="F28" s="23">
        <f t="shared" si="0"/>
        <v>40536261</v>
      </c>
      <c r="G28" s="23">
        <v>28156704</v>
      </c>
      <c r="H28" s="23">
        <v>25384939</v>
      </c>
      <c r="I28" s="23">
        <f t="shared" si="1"/>
        <v>12379557</v>
      </c>
    </row>
    <row r="29" spans="3:9" s="2" customFormat="1" ht="25.5" x14ac:dyDescent="0.25">
      <c r="C29" s="25" t="s">
        <v>32</v>
      </c>
      <c r="D29" s="23">
        <v>46580234</v>
      </c>
      <c r="E29" s="23">
        <v>17050075</v>
      </c>
      <c r="F29" s="23">
        <f t="shared" si="0"/>
        <v>63630309</v>
      </c>
      <c r="G29" s="23">
        <v>30095898</v>
      </c>
      <c r="H29" s="23">
        <v>26900743</v>
      </c>
      <c r="I29" s="23">
        <f t="shared" si="1"/>
        <v>33534411</v>
      </c>
    </row>
    <row r="30" spans="3:9" s="2" customFormat="1" ht="25.5" x14ac:dyDescent="0.25">
      <c r="C30" s="24" t="s">
        <v>33</v>
      </c>
      <c r="D30" s="23">
        <v>41091638</v>
      </c>
      <c r="E30" s="23">
        <v>16534789</v>
      </c>
      <c r="F30" s="23">
        <f t="shared" si="0"/>
        <v>57626427</v>
      </c>
      <c r="G30" s="23">
        <v>27509452</v>
      </c>
      <c r="H30" s="23">
        <v>26922124</v>
      </c>
      <c r="I30" s="23">
        <f t="shared" si="1"/>
        <v>30116975</v>
      </c>
    </row>
    <row r="31" spans="3:9" s="2" customFormat="1" ht="12.75" customHeight="1" x14ac:dyDescent="0.25">
      <c r="C31" s="22" t="s">
        <v>34</v>
      </c>
      <c r="D31" s="23">
        <v>22890841</v>
      </c>
      <c r="E31" s="23">
        <v>57361447</v>
      </c>
      <c r="F31" s="23">
        <f t="shared" si="0"/>
        <v>80252288</v>
      </c>
      <c r="G31" s="23">
        <v>36729750</v>
      </c>
      <c r="H31" s="23">
        <v>36727201</v>
      </c>
      <c r="I31" s="23">
        <f t="shared" si="1"/>
        <v>43522538</v>
      </c>
    </row>
    <row r="32" spans="3:9" s="2" customFormat="1" ht="12.75" customHeight="1" x14ac:dyDescent="0.25">
      <c r="C32" s="22" t="s">
        <v>35</v>
      </c>
      <c r="D32" s="23">
        <v>19750524</v>
      </c>
      <c r="E32" s="23">
        <v>1433011</v>
      </c>
      <c r="F32" s="23">
        <f t="shared" si="0"/>
        <v>21183535</v>
      </c>
      <c r="G32" s="23">
        <v>9037971</v>
      </c>
      <c r="H32" s="23">
        <v>7458196</v>
      </c>
      <c r="I32" s="23">
        <f t="shared" si="1"/>
        <v>12145564</v>
      </c>
    </row>
    <row r="33" spans="3:9" s="2" customFormat="1" ht="12.75" x14ac:dyDescent="0.25">
      <c r="C33" s="22" t="s">
        <v>36</v>
      </c>
      <c r="D33" s="23">
        <v>26096251</v>
      </c>
      <c r="E33" s="23">
        <v>8021261</v>
      </c>
      <c r="F33" s="23">
        <f t="shared" si="0"/>
        <v>34117512</v>
      </c>
      <c r="G33" s="23">
        <v>17490185</v>
      </c>
      <c r="H33" s="23">
        <v>17232790</v>
      </c>
      <c r="I33" s="23">
        <f t="shared" si="1"/>
        <v>16627327</v>
      </c>
    </row>
    <row r="34" spans="3:9" s="2" customFormat="1" ht="25.5" x14ac:dyDescent="0.25">
      <c r="C34" s="24" t="s">
        <v>37</v>
      </c>
      <c r="D34" s="23">
        <v>76670149</v>
      </c>
      <c r="E34" s="23">
        <v>55551055</v>
      </c>
      <c r="F34" s="23">
        <f t="shared" si="0"/>
        <v>132221204</v>
      </c>
      <c r="G34" s="23">
        <v>52003690</v>
      </c>
      <c r="H34" s="23">
        <v>32788652</v>
      </c>
      <c r="I34" s="23">
        <f t="shared" si="1"/>
        <v>80217514</v>
      </c>
    </row>
    <row r="35" spans="3:9" s="2" customFormat="1" ht="25.5" x14ac:dyDescent="0.25">
      <c r="C35" s="24" t="s">
        <v>38</v>
      </c>
      <c r="D35" s="23">
        <v>540435742</v>
      </c>
      <c r="E35" s="23">
        <v>63843555</v>
      </c>
      <c r="F35" s="23">
        <f t="shared" si="0"/>
        <v>604279297</v>
      </c>
      <c r="G35" s="23">
        <v>305510898</v>
      </c>
      <c r="H35" s="23">
        <v>301951726</v>
      </c>
      <c r="I35" s="23">
        <f t="shared" si="1"/>
        <v>298768399</v>
      </c>
    </row>
    <row r="36" spans="3:9" s="2" customFormat="1" ht="12.75" customHeight="1" x14ac:dyDescent="0.25">
      <c r="C36" s="24" t="s">
        <v>39</v>
      </c>
      <c r="D36" s="23">
        <v>22376723</v>
      </c>
      <c r="E36" s="23">
        <v>5021343</v>
      </c>
      <c r="F36" s="23">
        <f t="shared" si="0"/>
        <v>27398066</v>
      </c>
      <c r="G36" s="23">
        <v>10521953</v>
      </c>
      <c r="H36" s="23">
        <v>10113541</v>
      </c>
      <c r="I36" s="23">
        <f t="shared" si="1"/>
        <v>16876113</v>
      </c>
    </row>
    <row r="37" spans="3:9" s="2" customFormat="1" ht="12.75" x14ac:dyDescent="0.25">
      <c r="C37" s="24" t="s">
        <v>40</v>
      </c>
      <c r="D37" s="23">
        <v>17739334</v>
      </c>
      <c r="E37" s="23">
        <v>2312976</v>
      </c>
      <c r="F37" s="23">
        <f t="shared" si="0"/>
        <v>20052310</v>
      </c>
      <c r="G37" s="23">
        <v>8968154</v>
      </c>
      <c r="H37" s="23">
        <v>6264799</v>
      </c>
      <c r="I37" s="23">
        <f t="shared" si="1"/>
        <v>11084156</v>
      </c>
    </row>
    <row r="38" spans="3:9" s="2" customFormat="1" ht="12.75" customHeight="1" x14ac:dyDescent="0.25">
      <c r="C38" s="24" t="s">
        <v>41</v>
      </c>
      <c r="D38" s="23">
        <v>6134550</v>
      </c>
      <c r="E38" s="23">
        <v>1168963</v>
      </c>
      <c r="F38" s="23">
        <f t="shared" si="0"/>
        <v>7303513</v>
      </c>
      <c r="G38" s="23">
        <v>2792354</v>
      </c>
      <c r="H38" s="23">
        <v>2668846</v>
      </c>
      <c r="I38" s="23">
        <f t="shared" si="1"/>
        <v>4511159</v>
      </c>
    </row>
    <row r="39" spans="3:9" s="2" customFormat="1" ht="25.5" customHeight="1" x14ac:dyDescent="0.25">
      <c r="C39" s="24" t="s">
        <v>42</v>
      </c>
      <c r="D39" s="23">
        <v>131198532</v>
      </c>
      <c r="E39" s="23">
        <v>822404785</v>
      </c>
      <c r="F39" s="23">
        <f t="shared" si="0"/>
        <v>953603317</v>
      </c>
      <c r="G39" s="23">
        <v>363519503</v>
      </c>
      <c r="H39" s="23">
        <v>351786682</v>
      </c>
      <c r="I39" s="23">
        <f t="shared" si="1"/>
        <v>590083814</v>
      </c>
    </row>
    <row r="40" spans="3:9" s="2" customFormat="1" ht="12.75" customHeight="1" x14ac:dyDescent="0.25">
      <c r="C40" s="24" t="s">
        <v>43</v>
      </c>
      <c r="D40" s="23">
        <v>5286019</v>
      </c>
      <c r="E40" s="23">
        <v>115843</v>
      </c>
      <c r="F40" s="23">
        <f t="shared" si="0"/>
        <v>5401862</v>
      </c>
      <c r="G40" s="23">
        <v>2016362</v>
      </c>
      <c r="H40" s="23">
        <v>1869156</v>
      </c>
      <c r="I40" s="23">
        <f t="shared" si="1"/>
        <v>3385500</v>
      </c>
    </row>
    <row r="41" spans="3:9" s="2" customFormat="1" ht="25.5" customHeight="1" x14ac:dyDescent="0.25">
      <c r="C41" s="24" t="s">
        <v>44</v>
      </c>
      <c r="D41" s="23">
        <v>10829631</v>
      </c>
      <c r="E41" s="23">
        <v>619171</v>
      </c>
      <c r="F41" s="23">
        <f t="shared" si="0"/>
        <v>11448802</v>
      </c>
      <c r="G41" s="23">
        <v>5387215</v>
      </c>
      <c r="H41" s="23">
        <v>5301870</v>
      </c>
      <c r="I41" s="23">
        <f t="shared" si="1"/>
        <v>6061587</v>
      </c>
    </row>
    <row r="42" spans="3:9" s="2" customFormat="1" ht="12.75" x14ac:dyDescent="0.25">
      <c r="C42" s="22" t="s">
        <v>45</v>
      </c>
      <c r="D42" s="23">
        <v>15959035</v>
      </c>
      <c r="E42" s="23">
        <v>5253804</v>
      </c>
      <c r="F42" s="23">
        <f t="shared" si="0"/>
        <v>21212839</v>
      </c>
      <c r="G42" s="23">
        <v>10994268</v>
      </c>
      <c r="H42" s="23">
        <v>10856064</v>
      </c>
      <c r="I42" s="23">
        <f t="shared" si="1"/>
        <v>10218571</v>
      </c>
    </row>
    <row r="43" spans="3:9" s="2" customFormat="1" ht="25.5" customHeight="1" x14ac:dyDescent="0.25">
      <c r="C43" s="24" t="s">
        <v>46</v>
      </c>
      <c r="D43" s="23">
        <v>17882388</v>
      </c>
      <c r="E43" s="23">
        <v>-39731.999999999971</v>
      </c>
      <c r="F43" s="23">
        <f t="shared" si="0"/>
        <v>17842656</v>
      </c>
      <c r="G43" s="23">
        <v>7747653</v>
      </c>
      <c r="H43" s="23">
        <v>7361389</v>
      </c>
      <c r="I43" s="23">
        <f t="shared" si="1"/>
        <v>10095003</v>
      </c>
    </row>
    <row r="44" spans="3:9" s="2" customFormat="1" ht="25.5" x14ac:dyDescent="0.25">
      <c r="C44" s="24" t="s">
        <v>47</v>
      </c>
      <c r="D44" s="23">
        <v>12356002</v>
      </c>
      <c r="E44" s="23">
        <v>399873</v>
      </c>
      <c r="F44" s="23">
        <f t="shared" si="0"/>
        <v>12755875</v>
      </c>
      <c r="G44" s="23">
        <v>5216313</v>
      </c>
      <c r="H44" s="23">
        <v>5122761</v>
      </c>
      <c r="I44" s="23">
        <f t="shared" si="1"/>
        <v>7539562</v>
      </c>
    </row>
    <row r="45" spans="3:9" s="2" customFormat="1" ht="12.75" x14ac:dyDescent="0.25">
      <c r="C45" s="24" t="s">
        <v>48</v>
      </c>
      <c r="D45" s="23">
        <v>9445043</v>
      </c>
      <c r="E45" s="23">
        <v>584143</v>
      </c>
      <c r="F45" s="23">
        <f t="shared" si="0"/>
        <v>10029186</v>
      </c>
      <c r="G45" s="23">
        <v>3634586</v>
      </c>
      <c r="H45" s="23">
        <v>3570196</v>
      </c>
      <c r="I45" s="23">
        <f t="shared" si="1"/>
        <v>6394600</v>
      </c>
    </row>
    <row r="46" spans="3:9" s="2" customFormat="1" ht="25.5" customHeight="1" x14ac:dyDescent="0.25">
      <c r="C46" s="27" t="s">
        <v>49</v>
      </c>
      <c r="D46" s="23">
        <v>5533139</v>
      </c>
      <c r="E46" s="23">
        <v>32767</v>
      </c>
      <c r="F46" s="23">
        <f t="shared" si="0"/>
        <v>5565906</v>
      </c>
      <c r="G46" s="23">
        <v>1487833</v>
      </c>
      <c r="H46" s="23">
        <v>1118929</v>
      </c>
      <c r="I46" s="23">
        <f t="shared" si="1"/>
        <v>4078073</v>
      </c>
    </row>
    <row r="47" spans="3:9" s="2" customFormat="1" ht="25.5" x14ac:dyDescent="0.25">
      <c r="C47" s="24" t="s">
        <v>50</v>
      </c>
      <c r="D47" s="23">
        <v>0</v>
      </c>
      <c r="E47" s="23">
        <v>7766168</v>
      </c>
      <c r="F47" s="23">
        <f t="shared" si="0"/>
        <v>7766168</v>
      </c>
      <c r="G47" s="23">
        <v>6814081</v>
      </c>
      <c r="H47" s="23">
        <v>6814081</v>
      </c>
      <c r="I47" s="23">
        <f t="shared" si="1"/>
        <v>952087</v>
      </c>
    </row>
    <row r="48" spans="3:9" s="2" customFormat="1" ht="25.5" customHeight="1" x14ac:dyDescent="0.25">
      <c r="C48" s="24" t="s">
        <v>51</v>
      </c>
      <c r="D48" s="23">
        <v>31486494</v>
      </c>
      <c r="E48" s="23">
        <v>7424011</v>
      </c>
      <c r="F48" s="23">
        <f t="shared" si="0"/>
        <v>38910505</v>
      </c>
      <c r="G48" s="23">
        <v>18829606</v>
      </c>
      <c r="H48" s="23">
        <v>18528549</v>
      </c>
      <c r="I48" s="23">
        <f t="shared" si="1"/>
        <v>20080899</v>
      </c>
    </row>
    <row r="49" spans="1:11" s="2" customFormat="1" ht="12.75" customHeight="1" x14ac:dyDescent="0.25">
      <c r="C49" s="22" t="s">
        <v>52</v>
      </c>
      <c r="D49" s="23">
        <v>31136893</v>
      </c>
      <c r="E49" s="23">
        <v>1217177</v>
      </c>
      <c r="F49" s="23">
        <f t="shared" si="0"/>
        <v>32354070</v>
      </c>
      <c r="G49" s="23">
        <v>13550026</v>
      </c>
      <c r="H49" s="23">
        <v>13218444</v>
      </c>
      <c r="I49" s="23">
        <f t="shared" si="1"/>
        <v>18804044</v>
      </c>
    </row>
    <row r="50" spans="1:11" s="2" customFormat="1" ht="12.75" customHeight="1" x14ac:dyDescent="0.25">
      <c r="C50" s="24" t="s">
        <v>53</v>
      </c>
      <c r="D50" s="23">
        <v>63357342</v>
      </c>
      <c r="E50" s="23">
        <v>7767564</v>
      </c>
      <c r="F50" s="23">
        <f t="shared" si="0"/>
        <v>71124906</v>
      </c>
      <c r="G50" s="23">
        <v>38279533</v>
      </c>
      <c r="H50" s="23">
        <v>35441684</v>
      </c>
      <c r="I50" s="23">
        <f t="shared" si="1"/>
        <v>32845373</v>
      </c>
    </row>
    <row r="51" spans="1:11" s="2" customFormat="1" ht="6" customHeight="1" x14ac:dyDescent="0.25">
      <c r="C51" s="28"/>
      <c r="D51" s="29"/>
      <c r="E51" s="29"/>
      <c r="F51" s="29"/>
      <c r="G51" s="30"/>
      <c r="H51" s="29"/>
      <c r="I51" s="29"/>
    </row>
    <row r="52" spans="1:11" s="19" customFormat="1" ht="15.75" customHeight="1" x14ac:dyDescent="0.25">
      <c r="A52" s="31" t="s">
        <v>54</v>
      </c>
      <c r="B52" s="31"/>
      <c r="C52" s="31"/>
      <c r="D52" s="32">
        <f>SUM(D54:D92)</f>
        <v>17596539377</v>
      </c>
      <c r="E52" s="32">
        <f>SUM(E54:E92)</f>
        <v>1049601460</v>
      </c>
      <c r="F52" s="32">
        <f>SUM(D52:E52)</f>
        <v>18646140837</v>
      </c>
      <c r="G52" s="32">
        <f>SUM(G54:G92)</f>
        <v>4949921125</v>
      </c>
      <c r="H52" s="32">
        <f>SUM(H54:H92)</f>
        <v>4544892659</v>
      </c>
      <c r="I52" s="32">
        <f>SUM(F52-G52)</f>
        <v>13696219712</v>
      </c>
      <c r="J52" s="17"/>
      <c r="K52" s="18"/>
    </row>
    <row r="53" spans="1:11" s="2" customFormat="1" ht="3" customHeight="1" x14ac:dyDescent="0.25">
      <c r="A53" s="20"/>
      <c r="B53" s="20"/>
      <c r="C53" s="20"/>
      <c r="D53" s="21"/>
      <c r="E53" s="21"/>
      <c r="F53" s="21"/>
      <c r="G53" s="21"/>
      <c r="H53" s="21"/>
      <c r="I53" s="21"/>
    </row>
    <row r="54" spans="1:11" s="2" customFormat="1" ht="12.75" x14ac:dyDescent="0.25">
      <c r="C54" s="22" t="s">
        <v>15</v>
      </c>
      <c r="D54" s="23">
        <v>333315593</v>
      </c>
      <c r="E54" s="23">
        <v>-11004091.999999994</v>
      </c>
      <c r="F54" s="23">
        <f t="shared" ref="F54:F92" si="2">SUM(D54:E54)</f>
        <v>322311501</v>
      </c>
      <c r="G54" s="23">
        <v>128610197</v>
      </c>
      <c r="H54" s="23">
        <v>128610197</v>
      </c>
      <c r="I54" s="23">
        <f t="shared" ref="I54:I92" si="3">SUM(F54-G54)</f>
        <v>193701304</v>
      </c>
    </row>
    <row r="55" spans="1:11" s="2" customFormat="1" ht="12.75" x14ac:dyDescent="0.25">
      <c r="A55" s="33"/>
      <c r="B55" s="33"/>
      <c r="C55" s="34" t="s">
        <v>16</v>
      </c>
      <c r="D55" s="35">
        <v>59056596</v>
      </c>
      <c r="E55" s="35">
        <v>1699502</v>
      </c>
      <c r="F55" s="35">
        <f t="shared" si="2"/>
        <v>60756098</v>
      </c>
      <c r="G55" s="35">
        <v>19173377</v>
      </c>
      <c r="H55" s="35">
        <v>18165476</v>
      </c>
      <c r="I55" s="35">
        <f t="shared" si="3"/>
        <v>41582721</v>
      </c>
    </row>
    <row r="56" spans="1:11" s="2" customFormat="1" ht="12.75" x14ac:dyDescent="0.25">
      <c r="C56" s="22" t="s">
        <v>17</v>
      </c>
      <c r="D56" s="23">
        <v>38864178</v>
      </c>
      <c r="E56" s="23">
        <v>-2461001</v>
      </c>
      <c r="F56" s="23">
        <f t="shared" si="2"/>
        <v>36403177</v>
      </c>
      <c r="G56" s="23">
        <v>816126</v>
      </c>
      <c r="H56" s="23">
        <v>816126</v>
      </c>
      <c r="I56" s="23">
        <f t="shared" si="3"/>
        <v>35587051</v>
      </c>
    </row>
    <row r="57" spans="1:11" s="2" customFormat="1" ht="12.75" x14ac:dyDescent="0.25">
      <c r="C57" s="22" t="s">
        <v>18</v>
      </c>
      <c r="D57" s="23">
        <v>47262266</v>
      </c>
      <c r="E57" s="23">
        <v>0</v>
      </c>
      <c r="F57" s="23">
        <f t="shared" si="2"/>
        <v>47262266</v>
      </c>
      <c r="G57" s="23">
        <v>13954137</v>
      </c>
      <c r="H57" s="23">
        <v>13644345</v>
      </c>
      <c r="I57" s="23">
        <f t="shared" si="3"/>
        <v>33308129</v>
      </c>
    </row>
    <row r="58" spans="1:11" s="2" customFormat="1" ht="25.5" customHeight="1" x14ac:dyDescent="0.25">
      <c r="C58" s="24" t="s">
        <v>19</v>
      </c>
      <c r="D58" s="23">
        <v>542186554</v>
      </c>
      <c r="E58" s="23">
        <v>80489540.99999997</v>
      </c>
      <c r="F58" s="23">
        <f t="shared" si="2"/>
        <v>622676095</v>
      </c>
      <c r="G58" s="23">
        <v>141251331</v>
      </c>
      <c r="H58" s="23">
        <v>112348172</v>
      </c>
      <c r="I58" s="23">
        <f t="shared" si="3"/>
        <v>481424764</v>
      </c>
    </row>
    <row r="59" spans="1:11" s="2" customFormat="1" ht="12.75" customHeight="1" x14ac:dyDescent="0.25">
      <c r="C59" s="22" t="s">
        <v>20</v>
      </c>
      <c r="D59" s="23">
        <v>1600462228</v>
      </c>
      <c r="E59" s="23">
        <v>883466</v>
      </c>
      <c r="F59" s="23">
        <f t="shared" si="2"/>
        <v>1601345694</v>
      </c>
      <c r="G59" s="23">
        <v>603288059</v>
      </c>
      <c r="H59" s="23">
        <v>575449993</v>
      </c>
      <c r="I59" s="23">
        <f t="shared" si="3"/>
        <v>998057635</v>
      </c>
    </row>
    <row r="60" spans="1:11" s="2" customFormat="1" ht="12.75" x14ac:dyDescent="0.25">
      <c r="C60" s="22" t="s">
        <v>21</v>
      </c>
      <c r="D60" s="23">
        <v>32817919</v>
      </c>
      <c r="E60" s="23">
        <v>209561</v>
      </c>
      <c r="F60" s="23">
        <f t="shared" si="2"/>
        <v>33027480</v>
      </c>
      <c r="G60" s="23">
        <v>12190462</v>
      </c>
      <c r="H60" s="23">
        <v>12035030</v>
      </c>
      <c r="I60" s="23">
        <f t="shared" si="3"/>
        <v>20837018</v>
      </c>
    </row>
    <row r="61" spans="1:11" s="2" customFormat="1" ht="12.75" x14ac:dyDescent="0.25">
      <c r="C61" s="22" t="s">
        <v>22</v>
      </c>
      <c r="D61" s="23">
        <v>12411927</v>
      </c>
      <c r="E61" s="23">
        <v>-1056077</v>
      </c>
      <c r="F61" s="23">
        <f t="shared" si="2"/>
        <v>11355850</v>
      </c>
      <c r="G61" s="23">
        <v>0</v>
      </c>
      <c r="H61" s="23">
        <v>0</v>
      </c>
      <c r="I61" s="23">
        <f t="shared" si="3"/>
        <v>11355850</v>
      </c>
    </row>
    <row r="62" spans="1:11" s="2" customFormat="1" ht="25.5" customHeight="1" x14ac:dyDescent="0.25">
      <c r="C62" s="24" t="s">
        <v>23</v>
      </c>
      <c r="D62" s="23">
        <v>123481238</v>
      </c>
      <c r="E62" s="23">
        <v>0</v>
      </c>
      <c r="F62" s="23">
        <f t="shared" si="2"/>
        <v>123481238</v>
      </c>
      <c r="G62" s="23">
        <v>50042896</v>
      </c>
      <c r="H62" s="23">
        <v>46419682</v>
      </c>
      <c r="I62" s="23">
        <f t="shared" si="3"/>
        <v>73438342</v>
      </c>
    </row>
    <row r="63" spans="1:11" s="2" customFormat="1" ht="25.5" customHeight="1" x14ac:dyDescent="0.25">
      <c r="C63" s="24" t="s">
        <v>24</v>
      </c>
      <c r="D63" s="23">
        <v>1078270130</v>
      </c>
      <c r="E63" s="23">
        <v>223335989</v>
      </c>
      <c r="F63" s="23">
        <f t="shared" si="2"/>
        <v>1301606119</v>
      </c>
      <c r="G63" s="23">
        <v>488098003</v>
      </c>
      <c r="H63" s="23">
        <v>487436319</v>
      </c>
      <c r="I63" s="23">
        <f t="shared" si="3"/>
        <v>813508116</v>
      </c>
    </row>
    <row r="64" spans="1:11" s="2" customFormat="1" ht="25.5" customHeight="1" x14ac:dyDescent="0.25">
      <c r="C64" s="25" t="s">
        <v>25</v>
      </c>
      <c r="D64" s="23">
        <v>69785703</v>
      </c>
      <c r="E64" s="23">
        <v>23343357</v>
      </c>
      <c r="F64" s="23">
        <f t="shared" si="2"/>
        <v>93129060</v>
      </c>
      <c r="G64" s="23">
        <v>3552265</v>
      </c>
      <c r="H64" s="23">
        <v>3552265</v>
      </c>
      <c r="I64" s="23">
        <f t="shared" si="3"/>
        <v>89576795</v>
      </c>
    </row>
    <row r="65" spans="3:10" s="2" customFormat="1" ht="25.5" x14ac:dyDescent="0.25">
      <c r="C65" s="24" t="s">
        <v>26</v>
      </c>
      <c r="D65" s="23">
        <v>0</v>
      </c>
      <c r="E65" s="23">
        <v>4000000.0000000005</v>
      </c>
      <c r="F65" s="23">
        <f t="shared" si="2"/>
        <v>4000000.0000000005</v>
      </c>
      <c r="G65" s="23">
        <v>0</v>
      </c>
      <c r="H65" s="23">
        <v>0</v>
      </c>
      <c r="I65" s="23">
        <f t="shared" si="3"/>
        <v>4000000.0000000005</v>
      </c>
    </row>
    <row r="66" spans="3:10" s="2" customFormat="1" ht="25.5" x14ac:dyDescent="0.25">
      <c r="C66" s="24" t="s">
        <v>27</v>
      </c>
      <c r="D66" s="23">
        <v>3516065</v>
      </c>
      <c r="E66" s="23">
        <v>1720000.0000000002</v>
      </c>
      <c r="F66" s="23">
        <f t="shared" si="2"/>
        <v>5236065</v>
      </c>
      <c r="G66" s="23">
        <v>3079478</v>
      </c>
      <c r="H66" s="23">
        <v>3079478</v>
      </c>
      <c r="I66" s="23">
        <f t="shared" si="3"/>
        <v>2156587</v>
      </c>
    </row>
    <row r="67" spans="3:10" s="2" customFormat="1" ht="25.5" x14ac:dyDescent="0.25">
      <c r="C67" s="25" t="s">
        <v>28</v>
      </c>
      <c r="D67" s="23">
        <v>0</v>
      </c>
      <c r="E67" s="23">
        <v>2356546</v>
      </c>
      <c r="F67" s="23">
        <f t="shared" si="2"/>
        <v>2356546</v>
      </c>
      <c r="G67" s="23">
        <v>2356546</v>
      </c>
      <c r="H67" s="23">
        <v>2356546</v>
      </c>
      <c r="I67" s="23">
        <f t="shared" si="3"/>
        <v>0</v>
      </c>
    </row>
    <row r="68" spans="3:10" s="2" customFormat="1" ht="12.75" x14ac:dyDescent="0.25">
      <c r="C68" s="22" t="s">
        <v>29</v>
      </c>
      <c r="D68" s="23">
        <v>10146244648</v>
      </c>
      <c r="E68" s="23">
        <v>143613437</v>
      </c>
      <c r="F68" s="23">
        <f t="shared" si="2"/>
        <v>10289858085</v>
      </c>
      <c r="G68" s="23">
        <v>2282177479</v>
      </c>
      <c r="H68" s="23">
        <v>2020293106</v>
      </c>
      <c r="I68" s="23">
        <f t="shared" si="3"/>
        <v>8007680606</v>
      </c>
    </row>
    <row r="69" spans="3:10" s="2" customFormat="1" ht="25.5" customHeight="1" x14ac:dyDescent="0.25">
      <c r="C69" s="25" t="s">
        <v>30</v>
      </c>
      <c r="D69" s="23">
        <v>323282774</v>
      </c>
      <c r="E69" s="23">
        <v>12437250.999999998</v>
      </c>
      <c r="F69" s="23">
        <f t="shared" si="2"/>
        <v>335720025</v>
      </c>
      <c r="G69" s="23">
        <v>113084954</v>
      </c>
      <c r="H69" s="23">
        <v>113084954</v>
      </c>
      <c r="I69" s="23">
        <f t="shared" si="3"/>
        <v>222635071</v>
      </c>
    </row>
    <row r="70" spans="3:10" s="2" customFormat="1" ht="25.5" x14ac:dyDescent="0.25">
      <c r="C70" s="26" t="s">
        <v>31</v>
      </c>
      <c r="D70" s="23">
        <v>207358383</v>
      </c>
      <c r="E70" s="23">
        <v>0</v>
      </c>
      <c r="F70" s="23">
        <f t="shared" si="2"/>
        <v>207358383</v>
      </c>
      <c r="G70" s="23">
        <v>96787633</v>
      </c>
      <c r="H70" s="23">
        <v>84202920</v>
      </c>
      <c r="I70" s="23">
        <f t="shared" si="3"/>
        <v>110570750</v>
      </c>
      <c r="J70" s="2" t="s">
        <v>55</v>
      </c>
    </row>
    <row r="71" spans="3:10" s="2" customFormat="1" ht="25.5" x14ac:dyDescent="0.25">
      <c r="C71" s="25" t="s">
        <v>32</v>
      </c>
      <c r="D71" s="23">
        <v>0</v>
      </c>
      <c r="E71" s="23">
        <v>0</v>
      </c>
      <c r="F71" s="23">
        <f t="shared" si="2"/>
        <v>0</v>
      </c>
      <c r="G71" s="23">
        <v>0</v>
      </c>
      <c r="H71" s="23">
        <v>0</v>
      </c>
      <c r="I71" s="23">
        <f t="shared" si="3"/>
        <v>0</v>
      </c>
    </row>
    <row r="72" spans="3:10" s="2" customFormat="1" ht="25.5" x14ac:dyDescent="0.25">
      <c r="C72" s="24" t="s">
        <v>33</v>
      </c>
      <c r="D72" s="23">
        <v>1164939027</v>
      </c>
      <c r="E72" s="23">
        <v>117029447</v>
      </c>
      <c r="F72" s="23">
        <f t="shared" si="2"/>
        <v>1281968474</v>
      </c>
      <c r="G72" s="23">
        <v>387061919</v>
      </c>
      <c r="H72" s="23">
        <v>383627117</v>
      </c>
      <c r="I72" s="23">
        <f t="shared" si="3"/>
        <v>894906555</v>
      </c>
    </row>
    <row r="73" spans="3:10" s="2" customFormat="1" ht="12.75" x14ac:dyDescent="0.25">
      <c r="C73" s="22" t="s">
        <v>34</v>
      </c>
      <c r="D73" s="23">
        <v>0</v>
      </c>
      <c r="E73" s="23">
        <v>0</v>
      </c>
      <c r="F73" s="23">
        <f t="shared" si="2"/>
        <v>0</v>
      </c>
      <c r="G73" s="23">
        <v>0</v>
      </c>
      <c r="H73" s="23">
        <v>0</v>
      </c>
      <c r="I73" s="23">
        <f t="shared" si="3"/>
        <v>0</v>
      </c>
    </row>
    <row r="74" spans="3:10" s="2" customFormat="1" ht="12.75" customHeight="1" x14ac:dyDescent="0.25">
      <c r="C74" s="22" t="s">
        <v>35</v>
      </c>
      <c r="D74" s="23">
        <v>2861000</v>
      </c>
      <c r="E74" s="23">
        <v>2862587</v>
      </c>
      <c r="F74" s="23">
        <f t="shared" si="2"/>
        <v>5723587</v>
      </c>
      <c r="G74" s="23">
        <v>4418055</v>
      </c>
      <c r="H74" s="23">
        <v>3150264</v>
      </c>
      <c r="I74" s="23">
        <f t="shared" si="3"/>
        <v>1305532</v>
      </c>
    </row>
    <row r="75" spans="3:10" s="2" customFormat="1" ht="12.75" customHeight="1" x14ac:dyDescent="0.25">
      <c r="C75" s="22" t="s">
        <v>36</v>
      </c>
      <c r="D75" s="23">
        <v>0</v>
      </c>
      <c r="E75" s="23">
        <v>0</v>
      </c>
      <c r="F75" s="23">
        <f>SUM(D75:E75)</f>
        <v>0</v>
      </c>
      <c r="G75" s="23">
        <v>0</v>
      </c>
      <c r="H75" s="23">
        <v>0</v>
      </c>
      <c r="I75" s="23">
        <f t="shared" si="3"/>
        <v>0</v>
      </c>
    </row>
    <row r="76" spans="3:10" s="2" customFormat="1" ht="25.5" customHeight="1" x14ac:dyDescent="0.25">
      <c r="C76" s="24" t="s">
        <v>37</v>
      </c>
      <c r="D76" s="23">
        <v>0</v>
      </c>
      <c r="E76" s="23">
        <v>0</v>
      </c>
      <c r="F76" s="23">
        <f t="shared" si="2"/>
        <v>0</v>
      </c>
      <c r="G76" s="23">
        <v>0</v>
      </c>
      <c r="H76" s="23">
        <v>0</v>
      </c>
      <c r="I76" s="23">
        <f t="shared" si="3"/>
        <v>0</v>
      </c>
    </row>
    <row r="77" spans="3:10" s="2" customFormat="1" ht="25.5" x14ac:dyDescent="0.25">
      <c r="C77" s="24" t="s">
        <v>38</v>
      </c>
      <c r="D77" s="23">
        <v>0</v>
      </c>
      <c r="E77" s="23">
        <v>0</v>
      </c>
      <c r="F77" s="23">
        <f t="shared" si="2"/>
        <v>0</v>
      </c>
      <c r="G77" s="23">
        <v>0</v>
      </c>
      <c r="H77" s="23">
        <v>0</v>
      </c>
      <c r="I77" s="23">
        <f t="shared" si="3"/>
        <v>0</v>
      </c>
    </row>
    <row r="78" spans="3:10" s="2" customFormat="1" ht="12.75" customHeight="1" x14ac:dyDescent="0.25">
      <c r="C78" s="24" t="s">
        <v>39</v>
      </c>
      <c r="D78" s="23">
        <v>0</v>
      </c>
      <c r="E78" s="23">
        <v>0</v>
      </c>
      <c r="F78" s="23">
        <f t="shared" si="2"/>
        <v>0</v>
      </c>
      <c r="G78" s="23">
        <v>0</v>
      </c>
      <c r="H78" s="23">
        <v>0</v>
      </c>
      <c r="I78" s="23">
        <f t="shared" si="3"/>
        <v>0</v>
      </c>
    </row>
    <row r="79" spans="3:10" s="2" customFormat="1" ht="12.75" customHeight="1" x14ac:dyDescent="0.25">
      <c r="C79" s="24" t="s">
        <v>40</v>
      </c>
      <c r="D79" s="23">
        <v>0</v>
      </c>
      <c r="E79" s="23">
        <v>0</v>
      </c>
      <c r="F79" s="23">
        <f t="shared" si="2"/>
        <v>0</v>
      </c>
      <c r="G79" s="23">
        <v>0</v>
      </c>
      <c r="H79" s="23">
        <v>0</v>
      </c>
      <c r="I79" s="23">
        <f t="shared" si="3"/>
        <v>0</v>
      </c>
    </row>
    <row r="80" spans="3:10" s="2" customFormat="1" ht="12.75" x14ac:dyDescent="0.25">
      <c r="C80" s="24" t="s">
        <v>41</v>
      </c>
      <c r="D80" s="23">
        <v>0</v>
      </c>
      <c r="E80" s="23">
        <v>0</v>
      </c>
      <c r="F80" s="23">
        <f>SUM(D80:E80)</f>
        <v>0</v>
      </c>
      <c r="G80" s="23">
        <v>0</v>
      </c>
      <c r="H80" s="23">
        <v>0</v>
      </c>
      <c r="I80" s="23">
        <f t="shared" si="3"/>
        <v>0</v>
      </c>
    </row>
    <row r="81" spans="1:9" s="2" customFormat="1" ht="25.5" x14ac:dyDescent="0.25">
      <c r="C81" s="24" t="s">
        <v>42</v>
      </c>
      <c r="D81" s="23">
        <v>1810423148</v>
      </c>
      <c r="E81" s="23">
        <v>447332968</v>
      </c>
      <c r="F81" s="23">
        <f t="shared" si="2"/>
        <v>2257756116</v>
      </c>
      <c r="G81" s="23">
        <v>598442483</v>
      </c>
      <c r="H81" s="23">
        <v>535103237</v>
      </c>
      <c r="I81" s="23">
        <f t="shared" si="3"/>
        <v>1659313633</v>
      </c>
    </row>
    <row r="82" spans="1:9" s="2" customFormat="1" ht="12.75" customHeight="1" x14ac:dyDescent="0.25">
      <c r="C82" s="24" t="s">
        <v>43</v>
      </c>
      <c r="D82" s="23">
        <v>0</v>
      </c>
      <c r="E82" s="23">
        <v>0</v>
      </c>
      <c r="F82" s="23">
        <f t="shared" si="2"/>
        <v>0</v>
      </c>
      <c r="G82" s="23">
        <v>0</v>
      </c>
      <c r="H82" s="23">
        <v>0</v>
      </c>
      <c r="I82" s="23">
        <f t="shared" si="3"/>
        <v>0</v>
      </c>
    </row>
    <row r="83" spans="1:9" s="2" customFormat="1" ht="25.5" x14ac:dyDescent="0.25">
      <c r="C83" s="24" t="s">
        <v>44</v>
      </c>
      <c r="D83" s="23">
        <v>0</v>
      </c>
      <c r="E83" s="23">
        <v>1909878</v>
      </c>
      <c r="F83" s="23">
        <f t="shared" si="2"/>
        <v>1909878</v>
      </c>
      <c r="G83" s="23">
        <v>636625</v>
      </c>
      <c r="H83" s="23">
        <v>618332</v>
      </c>
      <c r="I83" s="23">
        <f t="shared" si="3"/>
        <v>1273253</v>
      </c>
    </row>
    <row r="84" spans="1:9" s="2" customFormat="1" ht="12.75" x14ac:dyDescent="0.25">
      <c r="C84" s="22" t="s">
        <v>45</v>
      </c>
      <c r="D84" s="23">
        <v>0</v>
      </c>
      <c r="E84" s="23">
        <v>0</v>
      </c>
      <c r="F84" s="23">
        <f t="shared" si="2"/>
        <v>0</v>
      </c>
      <c r="G84" s="23">
        <v>0</v>
      </c>
      <c r="H84" s="23">
        <v>0</v>
      </c>
      <c r="I84" s="23">
        <f t="shared" si="3"/>
        <v>0</v>
      </c>
    </row>
    <row r="85" spans="1:9" s="2" customFormat="1" ht="25.5" customHeight="1" x14ac:dyDescent="0.25">
      <c r="C85" s="24" t="s">
        <v>46</v>
      </c>
      <c r="D85" s="23">
        <v>0</v>
      </c>
      <c r="E85" s="23">
        <v>0</v>
      </c>
      <c r="F85" s="23">
        <f t="shared" si="2"/>
        <v>0</v>
      </c>
      <c r="G85" s="23">
        <v>0</v>
      </c>
      <c r="H85" s="23">
        <v>0</v>
      </c>
      <c r="I85" s="23">
        <f t="shared" si="3"/>
        <v>0</v>
      </c>
    </row>
    <row r="86" spans="1:9" s="2" customFormat="1" ht="25.5" x14ac:dyDescent="0.25">
      <c r="C86" s="24" t="s">
        <v>47</v>
      </c>
      <c r="D86" s="23">
        <v>0</v>
      </c>
      <c r="E86" s="23">
        <v>0</v>
      </c>
      <c r="F86" s="23">
        <f t="shared" si="2"/>
        <v>0</v>
      </c>
      <c r="G86" s="23">
        <v>0</v>
      </c>
      <c r="H86" s="23">
        <v>0</v>
      </c>
      <c r="I86" s="23">
        <f t="shared" si="3"/>
        <v>0</v>
      </c>
    </row>
    <row r="87" spans="1:9" s="2" customFormat="1" ht="12.75" x14ac:dyDescent="0.25">
      <c r="C87" s="24" t="s">
        <v>48</v>
      </c>
      <c r="D87" s="23">
        <v>0</v>
      </c>
      <c r="E87" s="23">
        <v>0</v>
      </c>
      <c r="F87" s="23">
        <f t="shared" si="2"/>
        <v>0</v>
      </c>
      <c r="G87" s="23">
        <v>0</v>
      </c>
      <c r="H87" s="23">
        <v>0</v>
      </c>
      <c r="I87" s="23">
        <f t="shared" si="3"/>
        <v>0</v>
      </c>
    </row>
    <row r="88" spans="1:9" s="2" customFormat="1" ht="25.5" customHeight="1" x14ac:dyDescent="0.25">
      <c r="C88" s="27" t="s">
        <v>49</v>
      </c>
      <c r="D88" s="23">
        <v>0</v>
      </c>
      <c r="E88" s="23">
        <v>0</v>
      </c>
      <c r="F88" s="23">
        <f t="shared" si="2"/>
        <v>0</v>
      </c>
      <c r="G88" s="23">
        <v>0</v>
      </c>
      <c r="H88" s="23">
        <v>0</v>
      </c>
      <c r="I88" s="23">
        <f t="shared" si="3"/>
        <v>0</v>
      </c>
    </row>
    <row r="89" spans="1:9" s="2" customFormat="1" ht="25.5" x14ac:dyDescent="0.25">
      <c r="C89" s="24" t="s">
        <v>50</v>
      </c>
      <c r="D89" s="23">
        <v>0</v>
      </c>
      <c r="E89" s="23">
        <v>0</v>
      </c>
      <c r="F89" s="23">
        <f>SUM(D89:E89)</f>
        <v>0</v>
      </c>
      <c r="G89" s="23">
        <v>0</v>
      </c>
      <c r="H89" s="23">
        <v>0</v>
      </c>
      <c r="I89" s="23">
        <f t="shared" si="3"/>
        <v>0</v>
      </c>
    </row>
    <row r="90" spans="1:9" s="2" customFormat="1" ht="25.5" customHeight="1" x14ac:dyDescent="0.25">
      <c r="C90" s="24" t="s">
        <v>51</v>
      </c>
      <c r="D90" s="23">
        <v>0</v>
      </c>
      <c r="E90" s="23">
        <v>0</v>
      </c>
      <c r="F90" s="23">
        <f t="shared" si="2"/>
        <v>0</v>
      </c>
      <c r="G90" s="23">
        <v>0</v>
      </c>
      <c r="H90" s="23">
        <v>0</v>
      </c>
      <c r="I90" s="23">
        <f t="shared" si="3"/>
        <v>0</v>
      </c>
    </row>
    <row r="91" spans="1:9" s="2" customFormat="1" ht="12.75" customHeight="1" x14ac:dyDescent="0.25">
      <c r="C91" s="22" t="s">
        <v>52</v>
      </c>
      <c r="D91" s="23">
        <v>0</v>
      </c>
      <c r="E91" s="23">
        <v>0</v>
      </c>
      <c r="F91" s="23">
        <f t="shared" si="2"/>
        <v>0</v>
      </c>
      <c r="G91" s="23">
        <v>0</v>
      </c>
      <c r="H91" s="23">
        <v>0</v>
      </c>
      <c r="I91" s="23">
        <f t="shared" si="3"/>
        <v>0</v>
      </c>
    </row>
    <row r="92" spans="1:9" s="2" customFormat="1" ht="12.75" customHeight="1" x14ac:dyDescent="0.25">
      <c r="C92" s="24" t="s">
        <v>53</v>
      </c>
      <c r="D92" s="23">
        <v>0</v>
      </c>
      <c r="E92" s="23">
        <v>899100</v>
      </c>
      <c r="F92" s="23">
        <f t="shared" si="2"/>
        <v>899100</v>
      </c>
      <c r="G92" s="23">
        <v>899100</v>
      </c>
      <c r="H92" s="23">
        <v>899100</v>
      </c>
      <c r="I92" s="23">
        <f t="shared" si="3"/>
        <v>0</v>
      </c>
    </row>
    <row r="93" spans="1:9" s="2" customFormat="1" ht="3" customHeight="1" thickBot="1" x14ac:dyDescent="0.3">
      <c r="C93" s="36"/>
      <c r="D93" s="23"/>
      <c r="E93" s="23"/>
      <c r="F93" s="23"/>
      <c r="G93" s="23"/>
      <c r="H93" s="23"/>
      <c r="I93" s="23"/>
    </row>
    <row r="94" spans="1:9" s="2" customFormat="1" ht="3" customHeight="1" x14ac:dyDescent="0.25">
      <c r="A94" s="37"/>
      <c r="B94" s="37"/>
      <c r="C94" s="38"/>
      <c r="D94" s="39"/>
      <c r="E94" s="39"/>
      <c r="F94" s="39"/>
      <c r="G94" s="39"/>
      <c r="H94" s="39"/>
      <c r="I94" s="39"/>
    </row>
    <row r="95" spans="1:9" s="42" customFormat="1" ht="15.75" customHeight="1" x14ac:dyDescent="0.25">
      <c r="A95" s="40" t="s">
        <v>56</v>
      </c>
      <c r="B95" s="40"/>
      <c r="C95" s="40"/>
      <c r="D95" s="41">
        <f t="shared" ref="D95:I95" si="4">SUM(D10,D52)</f>
        <v>23814731328</v>
      </c>
      <c r="E95" s="41">
        <f t="shared" si="4"/>
        <v>7616034877</v>
      </c>
      <c r="F95" s="41">
        <f t="shared" si="4"/>
        <v>31430766205</v>
      </c>
      <c r="G95" s="41">
        <f t="shared" si="4"/>
        <v>10886684992</v>
      </c>
      <c r="H95" s="41">
        <f t="shared" si="4"/>
        <v>10306639623</v>
      </c>
      <c r="I95" s="41">
        <f t="shared" si="4"/>
        <v>20544081213</v>
      </c>
    </row>
    <row r="96" spans="1:9" s="2" customFormat="1" ht="12.75" customHeight="1" x14ac:dyDescent="0.25">
      <c r="A96" s="43" t="s">
        <v>57</v>
      </c>
      <c r="B96" s="44"/>
      <c r="C96" s="44"/>
      <c r="D96" s="30"/>
      <c r="E96" s="30"/>
      <c r="F96" s="30"/>
      <c r="G96" s="30"/>
      <c r="H96" s="30"/>
      <c r="I96" s="30"/>
    </row>
  </sheetData>
  <mergeCells count="12">
    <mergeCell ref="A7:C8"/>
    <mergeCell ref="D7:H7"/>
    <mergeCell ref="I7:I8"/>
    <mergeCell ref="A10:C10"/>
    <mergeCell ref="A52:C52"/>
    <mergeCell ref="A95:C95"/>
    <mergeCell ref="A1:I1"/>
    <mergeCell ref="A2:I2"/>
    <mergeCell ref="A3:I3"/>
    <mergeCell ref="A4:I4"/>
    <mergeCell ref="A5:I5"/>
    <mergeCell ref="A6:I6"/>
  </mergeCells>
  <pageMargins left="0.19685039370078741" right="0.19685039370078741" top="0.78740157480314965" bottom="0.78740157480314965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2023-08-14T18:55:42Z</dcterms:created>
  <dcterms:modified xsi:type="dcterms:W3CDTF">2023-08-14T18:55:42Z</dcterms:modified>
</cp:coreProperties>
</file>