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2194A4B5-EE4F-4DE2-BE05-26801BA6B249}" xr6:coauthVersionLast="40" xr6:coauthVersionMax="40" xr10:uidLastSave="{00000000-0000-0000-0000-000000000000}"/>
  <bookViews>
    <workbookView xWindow="0" yWindow="0" windowWidth="25200" windowHeight="11175" xr2:uid="{EAEA0D89-26FA-4FC9-8F23-7DE09CC8BDE8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H59" i="1"/>
  <c r="G59" i="1"/>
  <c r="F59" i="1"/>
  <c r="I59" i="1" s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H45" i="1"/>
  <c r="G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4" i="1"/>
  <c r="G24" i="1"/>
  <c r="F24" i="1"/>
  <c r="I24" i="1" s="1"/>
  <c r="E24" i="1"/>
  <c r="D24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H80" i="1" s="1"/>
  <c r="G10" i="1"/>
  <c r="G80" i="1" s="1"/>
  <c r="F10" i="1"/>
  <c r="E10" i="1"/>
  <c r="E80" i="1" s="1"/>
  <c r="D10" i="1"/>
  <c r="D80" i="1" s="1"/>
  <c r="I10" i="1" l="1"/>
  <c r="I80" i="1" s="1"/>
  <c r="I45" i="1"/>
  <c r="F45" i="1"/>
  <c r="F80" i="1" s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<sst xmlns="http://schemas.openxmlformats.org/spreadsheetml/2006/main" count="84" uniqueCount="51">
  <si>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</si>
  <si>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</si>
  <si>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</si>
  <si>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</si>
  <si>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31 DE MARZO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</si>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</sst>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Border="1"/>
    <xf numFmtId="0" fontId="5" fillId="2" borderId="0" xfId="3" applyNumberFormat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justify" vertical="top"/>
    </xf>
    <xf numFmtId="164" fontId="8" fillId="0" borderId="0" xfId="1" applyNumberFormat="1" applyFont="1" applyFill="1" applyBorder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/>
    <xf numFmtId="164" fontId="8" fillId="0" borderId="0" xfId="1" applyNumberFormat="1" applyFont="1" applyBorder="1" applyAlignment="1">
      <alignment horizontal="right" vertical="top"/>
    </xf>
    <xf numFmtId="0" fontId="10" fillId="0" borderId="0" xfId="2" applyFont="1" applyFill="1" applyBorder="1"/>
    <xf numFmtId="164" fontId="4" fillId="0" borderId="0" xfId="2" applyNumberFormat="1" applyFont="1" applyFill="1" applyBorder="1"/>
    <xf numFmtId="0" fontId="4" fillId="0" borderId="0" xfId="4" applyFont="1" applyFill="1" applyBorder="1" applyAlignment="1">
      <alignment horizontal="center" vertical="center"/>
    </xf>
    <xf numFmtId="0" fontId="11" fillId="0" borderId="0" xfId="2" applyFont="1" applyFill="1" applyBorder="1"/>
    <xf numFmtId="0" fontId="12" fillId="0" borderId="0" xfId="4" applyFont="1" applyFill="1" applyBorder="1" applyAlignment="1">
      <alignment horizontal="center" vertical="top"/>
    </xf>
    <xf numFmtId="0" fontId="12" fillId="0" borderId="0" xfId="4" applyFont="1" applyFill="1" applyBorder="1" applyAlignment="1">
      <alignment horizontal="justify" vertical="top"/>
    </xf>
    <xf numFmtId="164" fontId="13" fillId="0" borderId="0" xfId="1" applyNumberFormat="1" applyFont="1" applyBorder="1" applyAlignment="1">
      <alignment horizontal="right" vertical="top"/>
    </xf>
    <xf numFmtId="0" fontId="12" fillId="0" borderId="0" xfId="2" applyFont="1" applyFill="1" applyBorder="1"/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right"/>
    </xf>
    <xf numFmtId="0" fontId="9" fillId="4" borderId="0" xfId="1" applyFont="1" applyFill="1" applyBorder="1" applyAlignment="1">
      <alignment horizontal="justify" vertical="center"/>
    </xf>
    <xf numFmtId="164" fontId="9" fillId="4" borderId="0" xfId="1" applyNumberFormat="1" applyFont="1" applyFill="1" applyBorder="1" applyAlignment="1">
      <alignment horizontal="right" vertical="center"/>
    </xf>
    <xf numFmtId="0" fontId="4" fillId="0" borderId="8" xfId="4" applyFont="1" applyFill="1" applyBorder="1" applyAlignment="1">
      <alignment horizontal="center" vertical="top"/>
    </xf>
    <xf numFmtId="0" fontId="4" fillId="0" borderId="8" xfId="4" applyFont="1" applyFill="1" applyBorder="1" applyAlignment="1">
      <alignment horizontal="justify" vertical="top"/>
    </xf>
    <xf numFmtId="164" fontId="8" fillId="0" borderId="8" xfId="1" applyNumberFormat="1" applyFont="1" applyBorder="1" applyAlignment="1">
      <alignment horizontal="right" vertical="top"/>
    </xf>
    <xf numFmtId="0" fontId="2" fillId="0" borderId="0" xfId="1" applyBorder="1"/>
    <xf numFmtId="0" fontId="9" fillId="4" borderId="9" xfId="1" applyFont="1" applyFill="1" applyBorder="1" applyAlignment="1">
      <alignment horizontal="justify" vertical="center"/>
    </xf>
    <xf numFmtId="164" fontId="9" fillId="4" borderId="9" xfId="1" applyNumberFormat="1" applyFont="1" applyFill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4" fillId="0" borderId="0" xfId="5" applyFont="1" applyFill="1" applyBorder="1" applyAlignment="1">
      <alignment horizontal="left" vertical="top" wrapText="1"/>
    </xf>
    <xf numFmtId="164" fontId="4" fillId="0" borderId="0" xfId="2" applyNumberFormat="1" applyFont="1" applyBorder="1"/>
    <xf numFmtId="0" fontId="4" fillId="0" borderId="0" xfId="2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2" fillId="0" borderId="0" xfId="1"/>
    <xf numFmtId="0" fontId="11" fillId="0" borderId="0" xfId="2" applyFont="1" applyBorder="1" applyAlignment="1">
      <alignment horizontal="center"/>
    </xf>
    <xf numFmtId="0" fontId="11" fillId="0" borderId="0" xfId="2" applyFont="1" applyBorder="1"/>
    <xf numFmtId="164" fontId="11" fillId="0" borderId="0" xfId="2" applyNumberFormat="1" applyFont="1" applyBorder="1"/>
    <xf numFmtId="0" fontId="16" fillId="0" borderId="0" xfId="1" applyFont="1" applyBorder="1"/>
    <xf numFmtId="0" fontId="16" fillId="0" borderId="0" xfId="1" applyFont="1"/>
    <xf numFmtId="4" fontId="17" fillId="0" borderId="0" xfId="2" applyNumberFormat="1" applyFont="1" applyBorder="1"/>
    <xf numFmtId="4" fontId="18" fillId="0" borderId="0" xfId="2" applyNumberFormat="1" applyFont="1" applyBorder="1"/>
  </cellXfs>
  <cellStyles count="6">
    <cellStyle name="Normal" xfId="0" builtinId="0"/>
    <cellStyle name="Normal 12 3 2 2" xfId="2" xr:uid="{315EAFB9-40CF-43E2-AA72-ADF4947DA789}"/>
    <cellStyle name="Normal 17" xfId="1" xr:uid="{F587A118-E2C0-494A-A938-771EDA5E78E3}"/>
    <cellStyle name="Normal 18 2" xfId="3" xr:uid="{208C50D6-5633-4CE0-9A13-F389192711F7}"/>
    <cellStyle name="Normal 2 2" xfId="5" xr:uid="{A671CBE4-AACD-490E-A7FB-7913BBEC8295}"/>
    <cellStyle name="Normal 3_1. Ingreso Público" xfId="4" xr:uid="{D8288B10-A7A5-445F-9D7E-0638F25E1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E169B8-FFFE-49C0-99CB-1BCCDE863ACE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0353-9D78-4D7D-8F07-892B5496B315}">
  <dimension ref="A1:L93"/>
  <sheetViews>
    <sheetView showGridLines="0" tabSelected="1" zoomScaleNormal="100" workbookViewId="0">
      <selection sqref="A1:I81"/>
    </sheetView>
  </sheetViews>
  <sheetFormatPr baseColWidth="10" defaultRowHeight="12.75" x14ac:dyDescent="0.2"/>
  <cols>
    <col min="1" max="2" width="1.7109375" style="45" customWidth="1"/>
    <col min="3" max="3" width="40.7109375" style="2" customWidth="1"/>
    <col min="4" max="9" width="15.140625" style="44" customWidth="1"/>
    <col min="10" max="10" width="11.42578125" style="2"/>
    <col min="11" max="11" width="20.5703125" style="37" customWidth="1"/>
    <col min="12" max="16384" width="11.42578125" style="47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13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3" customHeight="1" x14ac:dyDescent="0.2">
      <c r="A9" s="14"/>
      <c r="B9" s="14"/>
      <c r="C9" s="15"/>
      <c r="D9" s="16"/>
      <c r="E9" s="16"/>
      <c r="F9" s="16"/>
      <c r="G9" s="16"/>
      <c r="H9" s="16"/>
      <c r="I9" s="16"/>
    </row>
    <row r="10" spans="1:11" s="21" customFormat="1" ht="12.75" hidden="1" customHeight="1" thickBot="1" x14ac:dyDescent="0.25">
      <c r="A10" s="17" t="s">
        <v>14</v>
      </c>
      <c r="B10" s="17"/>
      <c r="C10" s="17"/>
      <c r="D10" s="18">
        <f t="shared" ref="D10:I10" si="0">SUM(D11:D24,D27:D43)</f>
        <v>36774690965</v>
      </c>
      <c r="E10" s="18">
        <f t="shared" si="0"/>
        <v>2015066024</v>
      </c>
      <c r="F10" s="18">
        <f t="shared" si="0"/>
        <v>38789756989</v>
      </c>
      <c r="G10" s="18">
        <f t="shared" si="0"/>
        <v>7159445374</v>
      </c>
      <c r="H10" s="18">
        <f t="shared" si="0"/>
        <v>6720817716</v>
      </c>
      <c r="I10" s="18">
        <f t="shared" si="0"/>
        <v>31630311615</v>
      </c>
      <c r="J10" s="19"/>
      <c r="K10" s="20"/>
    </row>
    <row r="11" spans="1:11" s="13" customFormat="1" ht="12.75" hidden="1" customHeight="1" thickTop="1" x14ac:dyDescent="0.2">
      <c r="A11" s="14"/>
      <c r="B11" s="14"/>
      <c r="C11" s="15" t="s">
        <v>15</v>
      </c>
      <c r="D11" s="20">
        <v>33602334</v>
      </c>
      <c r="E11" s="20">
        <v>1017034</v>
      </c>
      <c r="F11" s="20">
        <f t="shared" ref="F11:F23" si="1">D11+E11</f>
        <v>34619368</v>
      </c>
      <c r="G11" s="20">
        <v>6676058</v>
      </c>
      <c r="H11" s="20">
        <v>6051315</v>
      </c>
      <c r="I11" s="20">
        <f t="shared" ref="I11:I43" si="2">F11-G11</f>
        <v>27943310</v>
      </c>
      <c r="K11" s="22"/>
    </row>
    <row r="12" spans="1:11" s="13" customFormat="1" ht="12.75" hidden="1" customHeight="1" x14ac:dyDescent="0.2">
      <c r="A12" s="14"/>
      <c r="B12" s="14"/>
      <c r="C12" s="15" t="s">
        <v>16</v>
      </c>
      <c r="D12" s="20">
        <v>408966057</v>
      </c>
      <c r="E12" s="20">
        <v>34925937</v>
      </c>
      <c r="F12" s="20">
        <f t="shared" si="1"/>
        <v>443891994</v>
      </c>
      <c r="G12" s="20">
        <v>99281567</v>
      </c>
      <c r="H12" s="20">
        <v>99281567</v>
      </c>
      <c r="I12" s="20">
        <f t="shared" si="2"/>
        <v>344610427</v>
      </c>
    </row>
    <row r="13" spans="1:11" s="13" customFormat="1" ht="12.75" hidden="1" customHeight="1" x14ac:dyDescent="0.2">
      <c r="A13" s="14"/>
      <c r="B13" s="14"/>
      <c r="C13" s="15" t="s">
        <v>17</v>
      </c>
      <c r="D13" s="20">
        <v>1538538615</v>
      </c>
      <c r="E13" s="20">
        <v>356885335</v>
      </c>
      <c r="F13" s="20">
        <f t="shared" si="1"/>
        <v>1895423950</v>
      </c>
      <c r="G13" s="20">
        <v>412713329</v>
      </c>
      <c r="H13" s="20">
        <v>381576326</v>
      </c>
      <c r="I13" s="20">
        <f t="shared" si="2"/>
        <v>1482710621</v>
      </c>
    </row>
    <row r="14" spans="1:11" s="13" customFormat="1" ht="12.75" hidden="1" customHeight="1" x14ac:dyDescent="0.2">
      <c r="A14" s="14"/>
      <c r="B14" s="14"/>
      <c r="C14" s="15" t="s">
        <v>18</v>
      </c>
      <c r="D14" s="20">
        <v>178129591</v>
      </c>
      <c r="E14" s="20">
        <v>1907490</v>
      </c>
      <c r="F14" s="20">
        <f t="shared" si="1"/>
        <v>180037081</v>
      </c>
      <c r="G14" s="20">
        <v>36428760</v>
      </c>
      <c r="H14" s="20">
        <v>33630509</v>
      </c>
      <c r="I14" s="20">
        <f t="shared" si="2"/>
        <v>143608321</v>
      </c>
    </row>
    <row r="15" spans="1:11" s="13" customFormat="1" ht="12.75" hidden="1" customHeight="1" x14ac:dyDescent="0.2">
      <c r="A15" s="23"/>
      <c r="B15" s="23"/>
      <c r="C15" s="15" t="s">
        <v>19</v>
      </c>
      <c r="D15" s="20">
        <v>66396927</v>
      </c>
      <c r="E15" s="20">
        <v>3318100</v>
      </c>
      <c r="F15" s="20">
        <f t="shared" si="1"/>
        <v>69715027</v>
      </c>
      <c r="G15" s="20">
        <v>13794540</v>
      </c>
      <c r="H15" s="20">
        <v>13794540</v>
      </c>
      <c r="I15" s="20">
        <f t="shared" si="2"/>
        <v>55920487</v>
      </c>
    </row>
    <row r="16" spans="1:11" s="13" customFormat="1" ht="12.75" hidden="1" customHeight="1" x14ac:dyDescent="0.2">
      <c r="A16" s="14"/>
      <c r="B16" s="14"/>
      <c r="C16" s="15" t="s">
        <v>20</v>
      </c>
      <c r="D16" s="20">
        <v>103319196</v>
      </c>
      <c r="E16" s="20">
        <v>4787728</v>
      </c>
      <c r="F16" s="20">
        <f t="shared" si="1"/>
        <v>108106924</v>
      </c>
      <c r="G16" s="20">
        <v>8207581</v>
      </c>
      <c r="H16" s="20">
        <v>7723802</v>
      </c>
      <c r="I16" s="20">
        <f t="shared" si="2"/>
        <v>99899343</v>
      </c>
    </row>
    <row r="17" spans="1:9" s="13" customFormat="1" ht="12.75" hidden="1" customHeight="1" x14ac:dyDescent="0.2">
      <c r="A17" s="14"/>
      <c r="B17" s="14"/>
      <c r="C17" s="15" t="s">
        <v>21</v>
      </c>
      <c r="D17" s="20">
        <v>235913374</v>
      </c>
      <c r="E17" s="20">
        <v>289044034</v>
      </c>
      <c r="F17" s="20">
        <f t="shared" si="1"/>
        <v>524957408</v>
      </c>
      <c r="G17" s="20">
        <v>49715106</v>
      </c>
      <c r="H17" s="20">
        <v>35863900</v>
      </c>
      <c r="I17" s="20">
        <f t="shared" si="2"/>
        <v>475242302</v>
      </c>
    </row>
    <row r="18" spans="1:9" s="13" customFormat="1" ht="12.75" hidden="1" customHeight="1" x14ac:dyDescent="0.2">
      <c r="A18" s="14"/>
      <c r="B18" s="14"/>
      <c r="C18" s="15" t="s">
        <v>22</v>
      </c>
      <c r="D18" s="20">
        <v>111994222</v>
      </c>
      <c r="E18" s="20">
        <v>23914727</v>
      </c>
      <c r="F18" s="20">
        <f t="shared" si="1"/>
        <v>135908949</v>
      </c>
      <c r="G18" s="20">
        <v>21382776</v>
      </c>
      <c r="H18" s="20">
        <v>20967622</v>
      </c>
      <c r="I18" s="20">
        <f t="shared" si="2"/>
        <v>114526173</v>
      </c>
    </row>
    <row r="19" spans="1:9" s="13" customFormat="1" ht="12.75" hidden="1" customHeight="1" x14ac:dyDescent="0.2">
      <c r="A19" s="14"/>
      <c r="B19" s="14"/>
      <c r="C19" s="15" t="s">
        <v>23</v>
      </c>
      <c r="D19" s="20">
        <v>106731450</v>
      </c>
      <c r="E19" s="20">
        <v>916934</v>
      </c>
      <c r="F19" s="20">
        <f t="shared" si="1"/>
        <v>107648384</v>
      </c>
      <c r="G19" s="20">
        <v>19885473</v>
      </c>
      <c r="H19" s="20">
        <v>19135084</v>
      </c>
      <c r="I19" s="20">
        <f t="shared" si="2"/>
        <v>87762911</v>
      </c>
    </row>
    <row r="20" spans="1:9" s="13" customFormat="1" ht="12.75" hidden="1" customHeight="1" x14ac:dyDescent="0.2">
      <c r="A20" s="14"/>
      <c r="B20" s="14"/>
      <c r="C20" s="15" t="s">
        <v>24</v>
      </c>
      <c r="D20" s="20">
        <v>79445013</v>
      </c>
      <c r="E20" s="20">
        <v>77250551</v>
      </c>
      <c r="F20" s="20">
        <f t="shared" si="1"/>
        <v>156695564</v>
      </c>
      <c r="G20" s="20">
        <v>85987863</v>
      </c>
      <c r="H20" s="20">
        <v>83926071</v>
      </c>
      <c r="I20" s="20">
        <f t="shared" si="2"/>
        <v>70707701</v>
      </c>
    </row>
    <row r="21" spans="1:9" s="13" customFormat="1" ht="12.75" hidden="1" customHeight="1" x14ac:dyDescent="0.2">
      <c r="A21" s="14"/>
      <c r="B21" s="14"/>
      <c r="C21" s="15" t="s">
        <v>25</v>
      </c>
      <c r="D21" s="20">
        <v>237888887</v>
      </c>
      <c r="E21" s="20">
        <v>85015383</v>
      </c>
      <c r="F21" s="20">
        <f t="shared" si="1"/>
        <v>322904270</v>
      </c>
      <c r="G21" s="20">
        <v>47790946</v>
      </c>
      <c r="H21" s="20">
        <v>44073983</v>
      </c>
      <c r="I21" s="20">
        <f t="shared" si="2"/>
        <v>275113324</v>
      </c>
    </row>
    <row r="22" spans="1:9" s="13" customFormat="1" ht="12.75" hidden="1" customHeight="1" x14ac:dyDescent="0.2">
      <c r="A22" s="14"/>
      <c r="B22" s="14"/>
      <c r="C22" s="15" t="s">
        <v>26</v>
      </c>
      <c r="D22" s="20">
        <v>134242104</v>
      </c>
      <c r="E22" s="20">
        <v>7220032</v>
      </c>
      <c r="F22" s="20">
        <f t="shared" si="1"/>
        <v>141462136</v>
      </c>
      <c r="G22" s="20">
        <v>32660211</v>
      </c>
      <c r="H22" s="20">
        <v>31725417</v>
      </c>
      <c r="I22" s="20">
        <f t="shared" si="2"/>
        <v>108801925</v>
      </c>
    </row>
    <row r="23" spans="1:9" s="13" customFormat="1" ht="26.25" hidden="1" customHeight="1" x14ac:dyDescent="0.2">
      <c r="A23" s="14"/>
      <c r="B23" s="14"/>
      <c r="C23" s="15" t="s">
        <v>27</v>
      </c>
      <c r="D23" s="20">
        <v>23174872</v>
      </c>
      <c r="E23" s="20">
        <v>-945397</v>
      </c>
      <c r="F23" s="20">
        <f t="shared" si="1"/>
        <v>22229475</v>
      </c>
      <c r="G23" s="20">
        <v>8735384</v>
      </c>
      <c r="H23" s="20">
        <v>8669463</v>
      </c>
      <c r="I23" s="20">
        <f t="shared" si="2"/>
        <v>13494091</v>
      </c>
    </row>
    <row r="24" spans="1:9" s="24" customFormat="1" ht="12.75" hidden="1" customHeight="1" x14ac:dyDescent="0.2">
      <c r="A24" s="14"/>
      <c r="B24" s="14"/>
      <c r="C24" s="15" t="s">
        <v>28</v>
      </c>
      <c r="D24" s="20">
        <f>SUM(D25:D26)</f>
        <v>9639710984</v>
      </c>
      <c r="E24" s="20">
        <f>SUM(E25:E26)</f>
        <v>532564024</v>
      </c>
      <c r="F24" s="20">
        <f>SUM(F25:F26)</f>
        <v>10172275008</v>
      </c>
      <c r="G24" s="20">
        <f t="shared" ref="G24" si="3">SUM(G25:G26)</f>
        <v>2819222176</v>
      </c>
      <c r="H24" s="20">
        <f>SUM(H25:H26)</f>
        <v>2440130805</v>
      </c>
      <c r="I24" s="20">
        <f t="shared" si="2"/>
        <v>7353052832</v>
      </c>
    </row>
    <row r="25" spans="1:9" s="28" customFormat="1" ht="12" hidden="1" customHeight="1" x14ac:dyDescent="0.2">
      <c r="A25" s="25"/>
      <c r="B25" s="25"/>
      <c r="C25" s="26" t="s">
        <v>29</v>
      </c>
      <c r="D25" s="27">
        <v>9166363871</v>
      </c>
      <c r="E25" s="27">
        <v>532564024</v>
      </c>
      <c r="F25" s="27">
        <f t="shared" ref="F25:F43" si="4">D25+E25</f>
        <v>9698927895</v>
      </c>
      <c r="G25" s="27">
        <v>2819222176</v>
      </c>
      <c r="H25" s="27">
        <v>2440130805</v>
      </c>
      <c r="I25" s="27">
        <f t="shared" si="2"/>
        <v>6879705719</v>
      </c>
    </row>
    <row r="26" spans="1:9" s="28" customFormat="1" ht="12" hidden="1" customHeight="1" x14ac:dyDescent="0.2">
      <c r="A26" s="25"/>
      <c r="B26" s="25"/>
      <c r="C26" s="26" t="s">
        <v>30</v>
      </c>
      <c r="D26" s="27">
        <v>473347113</v>
      </c>
      <c r="E26" s="27">
        <v>0</v>
      </c>
      <c r="F26" s="27">
        <f t="shared" si="4"/>
        <v>473347113</v>
      </c>
      <c r="G26" s="27">
        <v>0</v>
      </c>
      <c r="H26" s="27">
        <v>0</v>
      </c>
      <c r="I26" s="27">
        <f t="shared" si="2"/>
        <v>473347113</v>
      </c>
    </row>
    <row r="27" spans="1:9" s="13" customFormat="1" ht="26.25" hidden="1" customHeight="1" x14ac:dyDescent="0.2">
      <c r="A27" s="14"/>
      <c r="B27" s="14"/>
      <c r="C27" s="15" t="s">
        <v>31</v>
      </c>
      <c r="D27" s="20">
        <v>2732376694</v>
      </c>
      <c r="E27" s="20">
        <v>344688823</v>
      </c>
      <c r="F27" s="20">
        <f t="shared" si="4"/>
        <v>3077065517</v>
      </c>
      <c r="G27" s="20">
        <v>466745878</v>
      </c>
      <c r="H27" s="20">
        <v>466745878</v>
      </c>
      <c r="I27" s="20">
        <f t="shared" si="2"/>
        <v>2610319639</v>
      </c>
    </row>
    <row r="28" spans="1:9" s="13" customFormat="1" ht="12.75" hidden="1" customHeight="1" x14ac:dyDescent="0.2">
      <c r="A28" s="14"/>
      <c r="B28" s="14"/>
      <c r="C28" s="15" t="s">
        <v>32</v>
      </c>
      <c r="D28" s="20">
        <v>46815780</v>
      </c>
      <c r="E28" s="20">
        <v>213413</v>
      </c>
      <c r="F28" s="20">
        <f t="shared" si="4"/>
        <v>47029193</v>
      </c>
      <c r="G28" s="20">
        <v>9012398</v>
      </c>
      <c r="H28" s="20">
        <v>8999615</v>
      </c>
      <c r="I28" s="20">
        <f t="shared" si="2"/>
        <v>38016795</v>
      </c>
    </row>
    <row r="29" spans="1:9" s="13" customFormat="1" ht="12.75" hidden="1" customHeight="1" x14ac:dyDescent="0.2">
      <c r="A29" s="14"/>
      <c r="B29" s="14"/>
      <c r="C29" s="15" t="s">
        <v>33</v>
      </c>
      <c r="D29" s="20">
        <v>4409737</v>
      </c>
      <c r="E29" s="20">
        <v>1724166</v>
      </c>
      <c r="F29" s="20">
        <f t="shared" si="4"/>
        <v>6133903</v>
      </c>
      <c r="G29" s="20">
        <v>865317</v>
      </c>
      <c r="H29" s="20">
        <v>743455</v>
      </c>
      <c r="I29" s="20">
        <f t="shared" si="2"/>
        <v>5268586</v>
      </c>
    </row>
    <row r="30" spans="1:9" s="13" customFormat="1" ht="12.75" hidden="1" customHeight="1" x14ac:dyDescent="0.2">
      <c r="A30" s="14"/>
      <c r="B30" s="14"/>
      <c r="C30" s="15" t="s">
        <v>34</v>
      </c>
      <c r="D30" s="20">
        <v>31696857</v>
      </c>
      <c r="E30" s="20">
        <v>41268</v>
      </c>
      <c r="F30" s="20">
        <f t="shared" si="4"/>
        <v>31738125</v>
      </c>
      <c r="G30" s="20">
        <v>6519268</v>
      </c>
      <c r="H30" s="20">
        <v>6519233</v>
      </c>
      <c r="I30" s="20">
        <f t="shared" si="2"/>
        <v>25218857</v>
      </c>
    </row>
    <row r="31" spans="1:9" s="13" customFormat="1" ht="26.25" hidden="1" customHeight="1" x14ac:dyDescent="0.2">
      <c r="A31" s="14"/>
      <c r="B31" s="14"/>
      <c r="C31" s="15" t="s">
        <v>35</v>
      </c>
      <c r="D31" s="20">
        <v>42768662</v>
      </c>
      <c r="E31" s="20">
        <v>113336</v>
      </c>
      <c r="F31" s="20">
        <f t="shared" si="4"/>
        <v>42881998</v>
      </c>
      <c r="G31" s="20">
        <v>8674581</v>
      </c>
      <c r="H31" s="20">
        <v>8673487</v>
      </c>
      <c r="I31" s="20">
        <f t="shared" si="2"/>
        <v>34207417</v>
      </c>
    </row>
    <row r="32" spans="1:9" s="13" customFormat="1" ht="12.75" hidden="1" customHeight="1" x14ac:dyDescent="0.2">
      <c r="A32" s="14"/>
      <c r="B32" s="14"/>
      <c r="C32" s="15" t="s">
        <v>36</v>
      </c>
      <c r="D32" s="20">
        <v>6523762</v>
      </c>
      <c r="E32" s="20">
        <v>0</v>
      </c>
      <c r="F32" s="20">
        <f t="shared" si="4"/>
        <v>6523762</v>
      </c>
      <c r="G32" s="20">
        <v>1388216</v>
      </c>
      <c r="H32" s="20">
        <v>1388216</v>
      </c>
      <c r="I32" s="20">
        <f t="shared" si="2"/>
        <v>5135546</v>
      </c>
    </row>
    <row r="33" spans="1:12" s="13" customFormat="1" ht="26.25" hidden="1" customHeight="1" x14ac:dyDescent="0.2">
      <c r="A33" s="14"/>
      <c r="B33" s="14"/>
      <c r="C33" s="15" t="s">
        <v>37</v>
      </c>
      <c r="D33" s="20">
        <v>22891616</v>
      </c>
      <c r="E33" s="20">
        <v>29916</v>
      </c>
      <c r="F33" s="20">
        <f t="shared" si="4"/>
        <v>22921532</v>
      </c>
      <c r="G33" s="20">
        <v>3053906</v>
      </c>
      <c r="H33" s="20">
        <v>2256577</v>
      </c>
      <c r="I33" s="20">
        <f t="shared" si="2"/>
        <v>19867626</v>
      </c>
    </row>
    <row r="34" spans="1:12" s="13" customFormat="1" ht="12.75" hidden="1" customHeight="1" x14ac:dyDescent="0.2">
      <c r="A34" s="14"/>
      <c r="B34" s="14"/>
      <c r="C34" s="15" t="s">
        <v>38</v>
      </c>
      <c r="D34" s="20">
        <v>11554983</v>
      </c>
      <c r="E34" s="20">
        <v>101080</v>
      </c>
      <c r="F34" s="20">
        <f t="shared" si="4"/>
        <v>11656063</v>
      </c>
      <c r="G34" s="20">
        <v>1863320</v>
      </c>
      <c r="H34" s="20">
        <v>1863320</v>
      </c>
      <c r="I34" s="20">
        <f t="shared" si="2"/>
        <v>9792743</v>
      </c>
    </row>
    <row r="35" spans="1:12" s="13" customFormat="1" ht="26.25" hidden="1" customHeight="1" x14ac:dyDescent="0.2">
      <c r="A35" s="14"/>
      <c r="B35" s="14"/>
      <c r="C35" s="15" t="s">
        <v>39</v>
      </c>
      <c r="D35" s="20">
        <v>6598824</v>
      </c>
      <c r="E35" s="20">
        <v>31206</v>
      </c>
      <c r="F35" s="20">
        <f t="shared" si="4"/>
        <v>6630030</v>
      </c>
      <c r="G35" s="20">
        <v>1458162</v>
      </c>
      <c r="H35" s="20">
        <v>1397946</v>
      </c>
      <c r="I35" s="20">
        <f t="shared" si="2"/>
        <v>5171868</v>
      </c>
    </row>
    <row r="36" spans="1:12" s="13" customFormat="1" ht="26.25" hidden="1" customHeight="1" x14ac:dyDescent="0.2">
      <c r="A36" s="14"/>
      <c r="B36" s="14"/>
      <c r="C36" s="15" t="s">
        <v>40</v>
      </c>
      <c r="D36" s="20">
        <v>5708566</v>
      </c>
      <c r="E36" s="20">
        <v>31775</v>
      </c>
      <c r="F36" s="20">
        <f t="shared" si="4"/>
        <v>5740341</v>
      </c>
      <c r="G36" s="20">
        <v>1049949</v>
      </c>
      <c r="H36" s="20">
        <v>1049949</v>
      </c>
      <c r="I36" s="20">
        <f t="shared" si="2"/>
        <v>4690392</v>
      </c>
      <c r="L36" s="22"/>
    </row>
    <row r="37" spans="1:12" s="13" customFormat="1" ht="12.75" hidden="1" customHeight="1" x14ac:dyDescent="0.2">
      <c r="A37" s="14"/>
      <c r="B37" s="14"/>
      <c r="C37" s="15" t="s">
        <v>41</v>
      </c>
      <c r="D37" s="20">
        <v>27844773</v>
      </c>
      <c r="E37" s="20">
        <v>6678394</v>
      </c>
      <c r="F37" s="20">
        <f t="shared" si="4"/>
        <v>34523167</v>
      </c>
      <c r="G37" s="20">
        <v>6350934</v>
      </c>
      <c r="H37" s="20">
        <v>6350934</v>
      </c>
      <c r="I37" s="20">
        <f t="shared" si="2"/>
        <v>28172233</v>
      </c>
    </row>
    <row r="38" spans="1:12" s="13" customFormat="1" ht="12.75" hidden="1" customHeight="1" x14ac:dyDescent="0.2">
      <c r="A38" s="14"/>
      <c r="B38" s="14"/>
      <c r="C38" s="15" t="s">
        <v>42</v>
      </c>
      <c r="D38" s="20">
        <v>0</v>
      </c>
      <c r="E38" s="20">
        <v>269603</v>
      </c>
      <c r="F38" s="20">
        <f t="shared" si="4"/>
        <v>269603</v>
      </c>
      <c r="G38" s="20">
        <v>269603</v>
      </c>
      <c r="H38" s="20">
        <v>269603</v>
      </c>
      <c r="I38" s="20">
        <f t="shared" si="2"/>
        <v>0</v>
      </c>
    </row>
    <row r="39" spans="1:12" s="13" customFormat="1" ht="12.75" hidden="1" customHeight="1" x14ac:dyDescent="0.2">
      <c r="A39" s="14"/>
      <c r="B39" s="14"/>
      <c r="C39" s="15" t="s">
        <v>43</v>
      </c>
      <c r="D39" s="20">
        <v>2953344</v>
      </c>
      <c r="E39" s="20">
        <v>0</v>
      </c>
      <c r="F39" s="20">
        <f t="shared" si="4"/>
        <v>2953344</v>
      </c>
      <c r="G39" s="20">
        <v>413735</v>
      </c>
      <c r="H39" s="20">
        <v>413735</v>
      </c>
      <c r="I39" s="20">
        <f t="shared" si="2"/>
        <v>2539609</v>
      </c>
    </row>
    <row r="40" spans="1:12" s="13" customFormat="1" ht="12.75" hidden="1" customHeight="1" x14ac:dyDescent="0.2">
      <c r="A40" s="14"/>
      <c r="B40" s="14"/>
      <c r="C40" s="15" t="s">
        <v>44</v>
      </c>
      <c r="D40" s="20">
        <v>724443843</v>
      </c>
      <c r="E40" s="20">
        <v>0</v>
      </c>
      <c r="F40" s="20">
        <f t="shared" si="4"/>
        <v>724443843</v>
      </c>
      <c r="G40" s="20">
        <v>283920791</v>
      </c>
      <c r="H40" s="20">
        <v>283920791</v>
      </c>
      <c r="I40" s="20">
        <f t="shared" si="2"/>
        <v>440523052</v>
      </c>
    </row>
    <row r="41" spans="1:12" s="13" customFormat="1" ht="12.75" hidden="1" customHeight="1" x14ac:dyDescent="0.2">
      <c r="A41" s="14"/>
      <c r="B41" s="14"/>
      <c r="C41" s="15" t="s">
        <v>45</v>
      </c>
      <c r="D41" s="20">
        <v>1415845804</v>
      </c>
      <c r="E41" s="20">
        <v>0</v>
      </c>
      <c r="F41" s="20">
        <f t="shared" si="4"/>
        <v>1415845804</v>
      </c>
      <c r="G41" s="20">
        <v>365058287</v>
      </c>
      <c r="H41" s="20">
        <v>365058287</v>
      </c>
      <c r="I41" s="20">
        <f t="shared" si="2"/>
        <v>1050787517</v>
      </c>
    </row>
    <row r="42" spans="1:12" s="21" customFormat="1" ht="13.5" hidden="1" customHeight="1" x14ac:dyDescent="0.2">
      <c r="A42" s="29"/>
      <c r="B42" s="29"/>
      <c r="C42" s="15" t="s">
        <v>46</v>
      </c>
      <c r="D42" s="20">
        <v>9217026284</v>
      </c>
      <c r="E42" s="20">
        <v>23118254</v>
      </c>
      <c r="F42" s="20">
        <f t="shared" si="4"/>
        <v>9240144538</v>
      </c>
      <c r="G42" s="20">
        <v>2340319259</v>
      </c>
      <c r="H42" s="20">
        <v>2338616286</v>
      </c>
      <c r="I42" s="20">
        <f t="shared" si="2"/>
        <v>6899825279</v>
      </c>
    </row>
    <row r="43" spans="1:12" s="13" customFormat="1" ht="12.75" hidden="1" customHeight="1" x14ac:dyDescent="0.2">
      <c r="A43" s="14"/>
      <c r="B43" s="14"/>
      <c r="C43" s="15" t="s">
        <v>47</v>
      </c>
      <c r="D43" s="20">
        <v>9577177810</v>
      </c>
      <c r="E43" s="20">
        <v>220202878</v>
      </c>
      <c r="F43" s="20">
        <f t="shared" si="4"/>
        <v>9797380688</v>
      </c>
      <c r="G43" s="20">
        <v>0</v>
      </c>
      <c r="H43" s="20">
        <v>0</v>
      </c>
      <c r="I43" s="20">
        <f t="shared" si="2"/>
        <v>9797380688</v>
      </c>
    </row>
    <row r="44" spans="1:12" s="13" customFormat="1" ht="6" hidden="1" customHeight="1" x14ac:dyDescent="0.2">
      <c r="A44" s="30"/>
      <c r="B44" s="30"/>
      <c r="C44" s="24"/>
      <c r="D44" s="22"/>
      <c r="E44" s="22"/>
      <c r="F44" s="31"/>
      <c r="G44" s="22"/>
      <c r="H44" s="22"/>
      <c r="I44" s="22"/>
    </row>
    <row r="45" spans="1:12" s="21" customFormat="1" ht="12.75" hidden="1" customHeight="1" x14ac:dyDescent="0.2">
      <c r="A45" s="32" t="s">
        <v>48</v>
      </c>
      <c r="B45" s="32"/>
      <c r="C45" s="32"/>
      <c r="D45" s="33">
        <f>SUM(D46:D59,D62:D78)</f>
        <v>44413208237</v>
      </c>
      <c r="E45" s="33">
        <f t="shared" ref="E45:I45" si="5">SUM(E46:E59,E62:E78)</f>
        <v>3457195013</v>
      </c>
      <c r="F45" s="33">
        <f t="shared" si="5"/>
        <v>47870403250</v>
      </c>
      <c r="G45" s="33">
        <f t="shared" si="5"/>
        <v>10740593046</v>
      </c>
      <c r="H45" s="33">
        <f t="shared" si="5"/>
        <v>10573882820</v>
      </c>
      <c r="I45" s="33">
        <f t="shared" si="5"/>
        <v>37129810204</v>
      </c>
      <c r="J45" s="19"/>
      <c r="K45" s="20"/>
    </row>
    <row r="46" spans="1:12" s="13" customFormat="1" ht="12.75" hidden="1" customHeight="1" x14ac:dyDescent="0.2">
      <c r="A46" s="14"/>
      <c r="B46" s="14"/>
      <c r="C46" s="15" t="s">
        <v>15</v>
      </c>
      <c r="D46" s="20">
        <v>0</v>
      </c>
      <c r="E46" s="20">
        <v>0</v>
      </c>
      <c r="F46" s="20">
        <f t="shared" ref="F46:F58" si="6">D46+E46</f>
        <v>0</v>
      </c>
      <c r="G46" s="20">
        <v>0</v>
      </c>
      <c r="H46" s="20">
        <v>0</v>
      </c>
      <c r="I46" s="20">
        <f t="shared" ref="I46:I78" si="7">F46-G46</f>
        <v>0</v>
      </c>
      <c r="K46" s="22"/>
    </row>
    <row r="47" spans="1:12" s="13" customFormat="1" ht="12.75" hidden="1" customHeight="1" x14ac:dyDescent="0.2">
      <c r="A47" s="14"/>
      <c r="B47" s="14"/>
      <c r="C47" s="15" t="s">
        <v>16</v>
      </c>
      <c r="D47" s="20">
        <v>1888252</v>
      </c>
      <c r="E47" s="20">
        <v>0</v>
      </c>
      <c r="F47" s="20">
        <f t="shared" si="6"/>
        <v>1888252</v>
      </c>
      <c r="G47" s="20">
        <v>0</v>
      </c>
      <c r="H47" s="20">
        <v>0</v>
      </c>
      <c r="I47" s="20">
        <f t="shared" si="7"/>
        <v>1888252</v>
      </c>
    </row>
    <row r="48" spans="1:12" s="13" customFormat="1" ht="12.75" hidden="1" customHeight="1" x14ac:dyDescent="0.2">
      <c r="A48" s="14"/>
      <c r="B48" s="14"/>
      <c r="C48" s="15" t="s">
        <v>17</v>
      </c>
      <c r="D48" s="20">
        <v>0</v>
      </c>
      <c r="E48" s="20">
        <v>0</v>
      </c>
      <c r="F48" s="20">
        <f t="shared" si="6"/>
        <v>0</v>
      </c>
      <c r="G48" s="20">
        <v>0</v>
      </c>
      <c r="H48" s="20">
        <v>0</v>
      </c>
      <c r="I48" s="20">
        <f t="shared" si="7"/>
        <v>0</v>
      </c>
    </row>
    <row r="49" spans="1:9" s="13" customFormat="1" ht="12.75" hidden="1" customHeight="1" x14ac:dyDescent="0.2">
      <c r="A49" s="14"/>
      <c r="B49" s="14"/>
      <c r="C49" s="15" t="s">
        <v>18</v>
      </c>
      <c r="D49" s="20">
        <v>0</v>
      </c>
      <c r="E49" s="20">
        <v>0</v>
      </c>
      <c r="F49" s="20">
        <f t="shared" si="6"/>
        <v>0</v>
      </c>
      <c r="G49" s="20">
        <v>0</v>
      </c>
      <c r="H49" s="20">
        <v>0</v>
      </c>
      <c r="I49" s="20">
        <f t="shared" si="7"/>
        <v>0</v>
      </c>
    </row>
    <row r="50" spans="1:9" s="13" customFormat="1" ht="12.75" hidden="1" customHeight="1" x14ac:dyDescent="0.2">
      <c r="A50" s="23"/>
      <c r="B50" s="23"/>
      <c r="C50" s="15" t="s">
        <v>19</v>
      </c>
      <c r="D50" s="20">
        <v>0</v>
      </c>
      <c r="E50" s="20">
        <v>0</v>
      </c>
      <c r="F50" s="20">
        <f t="shared" si="6"/>
        <v>0</v>
      </c>
      <c r="G50" s="20">
        <v>0</v>
      </c>
      <c r="H50" s="20">
        <v>0</v>
      </c>
      <c r="I50" s="20">
        <f t="shared" si="7"/>
        <v>0</v>
      </c>
    </row>
    <row r="51" spans="1:9" s="13" customFormat="1" ht="12.75" hidden="1" customHeight="1" x14ac:dyDescent="0.2">
      <c r="A51" s="14"/>
      <c r="B51" s="14"/>
      <c r="C51" s="15" t="s">
        <v>20</v>
      </c>
      <c r="D51" s="20">
        <v>0</v>
      </c>
      <c r="E51" s="20">
        <v>0</v>
      </c>
      <c r="F51" s="20">
        <f t="shared" si="6"/>
        <v>0</v>
      </c>
      <c r="G51" s="20">
        <v>0</v>
      </c>
      <c r="H51" s="20">
        <v>0</v>
      </c>
      <c r="I51" s="20">
        <f t="shared" si="7"/>
        <v>0</v>
      </c>
    </row>
    <row r="52" spans="1:9" s="13" customFormat="1" ht="12.75" hidden="1" customHeight="1" x14ac:dyDescent="0.2">
      <c r="A52" s="14"/>
      <c r="B52" s="14"/>
      <c r="C52" s="15" t="s">
        <v>21</v>
      </c>
      <c r="D52" s="20">
        <v>3056753931</v>
      </c>
      <c r="E52" s="20">
        <v>13072377</v>
      </c>
      <c r="F52" s="20">
        <f t="shared" si="6"/>
        <v>3069826308</v>
      </c>
      <c r="G52" s="20">
        <v>335858847</v>
      </c>
      <c r="H52" s="20">
        <v>335049391</v>
      </c>
      <c r="I52" s="20">
        <f t="shared" si="7"/>
        <v>2733967461</v>
      </c>
    </row>
    <row r="53" spans="1:9" s="13" customFormat="1" ht="12.75" hidden="1" customHeight="1" x14ac:dyDescent="0.2">
      <c r="A53" s="14"/>
      <c r="B53" s="14"/>
      <c r="C53" s="15" t="s">
        <v>22</v>
      </c>
      <c r="D53" s="20">
        <v>0</v>
      </c>
      <c r="E53" s="20">
        <v>0</v>
      </c>
      <c r="F53" s="20">
        <f t="shared" si="6"/>
        <v>0</v>
      </c>
      <c r="G53" s="20">
        <v>0</v>
      </c>
      <c r="H53" s="20">
        <v>0</v>
      </c>
      <c r="I53" s="20">
        <f t="shared" si="7"/>
        <v>0</v>
      </c>
    </row>
    <row r="54" spans="1:9" s="13" customFormat="1" ht="12.75" hidden="1" customHeight="1" x14ac:dyDescent="0.2">
      <c r="A54" s="14"/>
      <c r="B54" s="14"/>
      <c r="C54" s="15" t="s">
        <v>23</v>
      </c>
      <c r="D54" s="20">
        <v>0</v>
      </c>
      <c r="E54" s="20">
        <v>7479300</v>
      </c>
      <c r="F54" s="20">
        <f t="shared" si="6"/>
        <v>7479300</v>
      </c>
      <c r="G54" s="20">
        <v>0</v>
      </c>
      <c r="H54" s="20">
        <v>0</v>
      </c>
      <c r="I54" s="20">
        <f t="shared" si="7"/>
        <v>7479300</v>
      </c>
    </row>
    <row r="55" spans="1:9" s="13" customFormat="1" ht="12.75" hidden="1" customHeight="1" x14ac:dyDescent="0.2">
      <c r="A55" s="14"/>
      <c r="B55" s="14"/>
      <c r="C55" s="15" t="s">
        <v>24</v>
      </c>
      <c r="D55" s="20">
        <v>0</v>
      </c>
      <c r="E55" s="20">
        <v>0</v>
      </c>
      <c r="F55" s="20">
        <f t="shared" si="6"/>
        <v>0</v>
      </c>
      <c r="G55" s="20">
        <v>0</v>
      </c>
      <c r="H55" s="20">
        <v>0</v>
      </c>
      <c r="I55" s="20">
        <f t="shared" si="7"/>
        <v>0</v>
      </c>
    </row>
    <row r="56" spans="1:9" s="13" customFormat="1" ht="12.75" hidden="1" customHeight="1" x14ac:dyDescent="0.2">
      <c r="A56" s="14"/>
      <c r="B56" s="14"/>
      <c r="C56" s="15" t="s">
        <v>25</v>
      </c>
      <c r="D56" s="20">
        <v>0</v>
      </c>
      <c r="E56" s="20">
        <v>0</v>
      </c>
      <c r="F56" s="20">
        <f t="shared" si="6"/>
        <v>0</v>
      </c>
      <c r="G56" s="20">
        <v>0</v>
      </c>
      <c r="H56" s="20">
        <v>0</v>
      </c>
      <c r="I56" s="20">
        <f t="shared" si="7"/>
        <v>0</v>
      </c>
    </row>
    <row r="57" spans="1:9" s="13" customFormat="1" ht="12.75" hidden="1" customHeight="1" x14ac:dyDescent="0.2">
      <c r="A57" s="14"/>
      <c r="B57" s="14"/>
      <c r="C57" s="15" t="s">
        <v>26</v>
      </c>
      <c r="D57" s="20">
        <v>0</v>
      </c>
      <c r="E57" s="20">
        <v>1496829</v>
      </c>
      <c r="F57" s="20">
        <f t="shared" si="6"/>
        <v>1496829</v>
      </c>
      <c r="G57" s="20">
        <v>602976</v>
      </c>
      <c r="H57" s="20">
        <v>582437</v>
      </c>
      <c r="I57" s="20">
        <f t="shared" si="7"/>
        <v>893853</v>
      </c>
    </row>
    <row r="58" spans="1:9" s="13" customFormat="1" ht="26.25" hidden="1" customHeight="1" x14ac:dyDescent="0.2">
      <c r="A58" s="14"/>
      <c r="B58" s="14"/>
      <c r="C58" s="15" t="s">
        <v>27</v>
      </c>
      <c r="D58" s="20">
        <v>0</v>
      </c>
      <c r="E58" s="20">
        <v>0</v>
      </c>
      <c r="F58" s="20">
        <f t="shared" si="6"/>
        <v>0</v>
      </c>
      <c r="G58" s="20">
        <v>0</v>
      </c>
      <c r="H58" s="20">
        <v>0</v>
      </c>
      <c r="I58" s="20">
        <f t="shared" si="7"/>
        <v>0</v>
      </c>
    </row>
    <row r="59" spans="1:9" s="24" customFormat="1" ht="12.75" hidden="1" customHeight="1" x14ac:dyDescent="0.2">
      <c r="A59" s="14"/>
      <c r="B59" s="14"/>
      <c r="C59" s="15" t="s">
        <v>28</v>
      </c>
      <c r="D59" s="20">
        <f>SUM(D60:D61)</f>
        <v>22902371163</v>
      </c>
      <c r="E59" s="20">
        <f>SUM(E60:E61)</f>
        <v>0</v>
      </c>
      <c r="F59" s="20">
        <f>SUM(F60:F61)</f>
        <v>22902371163</v>
      </c>
      <c r="G59" s="20">
        <f t="shared" ref="G59" si="8">SUM(G60:G61)</f>
        <v>4382960996</v>
      </c>
      <c r="H59" s="20">
        <f>SUM(H60:H61)</f>
        <v>4239380662</v>
      </c>
      <c r="I59" s="20">
        <f t="shared" si="7"/>
        <v>18519410167</v>
      </c>
    </row>
    <row r="60" spans="1:9" s="28" customFormat="1" ht="12" hidden="1" customHeight="1" x14ac:dyDescent="0.2">
      <c r="A60" s="25"/>
      <c r="B60" s="25"/>
      <c r="C60" s="26" t="s">
        <v>29</v>
      </c>
      <c r="D60" s="27">
        <v>3082316942</v>
      </c>
      <c r="E60" s="27">
        <v>0</v>
      </c>
      <c r="F60" s="27">
        <f t="shared" ref="F60:F78" si="9">D60+E60</f>
        <v>3082316942</v>
      </c>
      <c r="G60" s="27">
        <v>874184664</v>
      </c>
      <c r="H60" s="27">
        <v>732148330</v>
      </c>
      <c r="I60" s="27">
        <f t="shared" si="7"/>
        <v>2208132278</v>
      </c>
    </row>
    <row r="61" spans="1:9" s="28" customFormat="1" ht="12" hidden="1" customHeight="1" x14ac:dyDescent="0.2">
      <c r="A61" s="25"/>
      <c r="B61" s="25"/>
      <c r="C61" s="26" t="s">
        <v>30</v>
      </c>
      <c r="D61" s="27">
        <v>19820054221</v>
      </c>
      <c r="E61" s="27">
        <v>0</v>
      </c>
      <c r="F61" s="27">
        <f t="shared" si="9"/>
        <v>19820054221</v>
      </c>
      <c r="G61" s="27">
        <v>3508776332</v>
      </c>
      <c r="H61" s="27">
        <v>3507232332</v>
      </c>
      <c r="I61" s="27">
        <f t="shared" si="7"/>
        <v>16311277889</v>
      </c>
    </row>
    <row r="62" spans="1:9" s="13" customFormat="1" ht="26.25" hidden="1" customHeight="1" x14ac:dyDescent="0.2">
      <c r="A62" s="34"/>
      <c r="B62" s="34"/>
      <c r="C62" s="35" t="s">
        <v>31</v>
      </c>
      <c r="D62" s="36">
        <v>56352049</v>
      </c>
      <c r="E62" s="36">
        <v>1455816</v>
      </c>
      <c r="F62" s="36">
        <f t="shared" si="9"/>
        <v>57807865</v>
      </c>
      <c r="G62" s="36">
        <v>0</v>
      </c>
      <c r="H62" s="36">
        <v>0</v>
      </c>
      <c r="I62" s="36">
        <f t="shared" si="7"/>
        <v>57807865</v>
      </c>
    </row>
    <row r="63" spans="1:9" s="13" customFormat="1" ht="12.75" customHeight="1" x14ac:dyDescent="0.2">
      <c r="A63" s="14"/>
      <c r="B63" s="14"/>
      <c r="C63" s="15" t="s">
        <v>32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7"/>
        <v>0</v>
      </c>
    </row>
    <row r="64" spans="1:9" s="13" customFormat="1" ht="12.75" customHeight="1" x14ac:dyDescent="0.2">
      <c r="A64" s="14"/>
      <c r="B64" s="14"/>
      <c r="C64" s="15" t="s">
        <v>33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7"/>
        <v>0</v>
      </c>
    </row>
    <row r="65" spans="1:12" s="13" customFormat="1" ht="12.75" customHeight="1" x14ac:dyDescent="0.2">
      <c r="A65" s="14"/>
      <c r="B65" s="14"/>
      <c r="C65" s="15" t="s">
        <v>34</v>
      </c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7"/>
        <v>0</v>
      </c>
    </row>
    <row r="66" spans="1:12" s="13" customFormat="1" ht="26.25" customHeight="1" x14ac:dyDescent="0.2">
      <c r="A66" s="14"/>
      <c r="B66" s="14"/>
      <c r="C66" s="15" t="s">
        <v>35</v>
      </c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7"/>
        <v>0</v>
      </c>
    </row>
    <row r="67" spans="1:12" s="13" customFormat="1" ht="12.75" customHeight="1" x14ac:dyDescent="0.2">
      <c r="A67" s="14"/>
      <c r="B67" s="14"/>
      <c r="C67" s="15" t="s">
        <v>36</v>
      </c>
      <c r="D67" s="20">
        <v>0</v>
      </c>
      <c r="E67" s="20">
        <v>0</v>
      </c>
      <c r="F67" s="20">
        <f t="shared" si="9"/>
        <v>0</v>
      </c>
      <c r="G67" s="20">
        <v>0</v>
      </c>
      <c r="H67" s="20">
        <v>0</v>
      </c>
      <c r="I67" s="20">
        <f t="shared" si="7"/>
        <v>0</v>
      </c>
    </row>
    <row r="68" spans="1:12" s="13" customFormat="1" ht="26.25" customHeight="1" x14ac:dyDescent="0.2">
      <c r="A68" s="14"/>
      <c r="B68" s="14"/>
      <c r="C68" s="15" t="s">
        <v>37</v>
      </c>
      <c r="D68" s="20">
        <v>0</v>
      </c>
      <c r="E68" s="20">
        <v>0</v>
      </c>
      <c r="F68" s="20">
        <f t="shared" si="9"/>
        <v>0</v>
      </c>
      <c r="G68" s="20">
        <v>0</v>
      </c>
      <c r="H68" s="20">
        <v>0</v>
      </c>
      <c r="I68" s="20">
        <f t="shared" si="7"/>
        <v>0</v>
      </c>
    </row>
    <row r="69" spans="1:12" s="13" customFormat="1" ht="12.75" customHeight="1" x14ac:dyDescent="0.2">
      <c r="A69" s="14"/>
      <c r="B69" s="14"/>
      <c r="C69" s="15" t="s">
        <v>38</v>
      </c>
      <c r="D69" s="20">
        <v>0</v>
      </c>
      <c r="E69" s="20">
        <v>0</v>
      </c>
      <c r="F69" s="20">
        <f t="shared" si="9"/>
        <v>0</v>
      </c>
      <c r="G69" s="20">
        <v>0</v>
      </c>
      <c r="H69" s="20">
        <v>0</v>
      </c>
      <c r="I69" s="20">
        <f t="shared" si="7"/>
        <v>0</v>
      </c>
    </row>
    <row r="70" spans="1:12" s="13" customFormat="1" ht="26.25" customHeight="1" x14ac:dyDescent="0.2">
      <c r="A70" s="14"/>
      <c r="B70" s="14"/>
      <c r="C70" s="15" t="s">
        <v>39</v>
      </c>
      <c r="D70" s="20">
        <v>0</v>
      </c>
      <c r="E70" s="20">
        <v>0</v>
      </c>
      <c r="F70" s="20">
        <f t="shared" si="9"/>
        <v>0</v>
      </c>
      <c r="G70" s="20">
        <v>0</v>
      </c>
      <c r="H70" s="20">
        <v>0</v>
      </c>
      <c r="I70" s="20">
        <f t="shared" si="7"/>
        <v>0</v>
      </c>
    </row>
    <row r="71" spans="1:12" s="13" customFormat="1" ht="26.25" customHeight="1" x14ac:dyDescent="0.2">
      <c r="A71" s="14"/>
      <c r="B71" s="14"/>
      <c r="C71" s="15" t="s">
        <v>40</v>
      </c>
      <c r="D71" s="20">
        <v>0</v>
      </c>
      <c r="E71" s="20">
        <v>0</v>
      </c>
      <c r="F71" s="20">
        <f t="shared" si="9"/>
        <v>0</v>
      </c>
      <c r="G71" s="20">
        <v>0</v>
      </c>
      <c r="H71" s="20">
        <v>0</v>
      </c>
      <c r="I71" s="20">
        <f t="shared" si="7"/>
        <v>0</v>
      </c>
      <c r="L71" s="22"/>
    </row>
    <row r="72" spans="1:12" s="13" customFormat="1" ht="12.75" customHeight="1" x14ac:dyDescent="0.2">
      <c r="A72" s="14"/>
      <c r="B72" s="14"/>
      <c r="C72" s="15" t="s">
        <v>41</v>
      </c>
      <c r="D72" s="20">
        <v>3296389</v>
      </c>
      <c r="E72" s="20">
        <v>0</v>
      </c>
      <c r="F72" s="20">
        <f t="shared" si="9"/>
        <v>3296389</v>
      </c>
      <c r="G72" s="20">
        <v>0</v>
      </c>
      <c r="H72" s="20">
        <v>0</v>
      </c>
      <c r="I72" s="20">
        <f t="shared" si="7"/>
        <v>3296389</v>
      </c>
    </row>
    <row r="73" spans="1:12" s="13" customFormat="1" ht="12.75" customHeight="1" x14ac:dyDescent="0.2">
      <c r="A73" s="14"/>
      <c r="B73" s="14"/>
      <c r="C73" s="15" t="s">
        <v>42</v>
      </c>
      <c r="D73" s="20">
        <v>0</v>
      </c>
      <c r="E73" s="20">
        <v>0</v>
      </c>
      <c r="F73" s="20">
        <f t="shared" si="9"/>
        <v>0</v>
      </c>
      <c r="G73" s="20">
        <v>0</v>
      </c>
      <c r="H73" s="20">
        <v>0</v>
      </c>
      <c r="I73" s="20">
        <f t="shared" si="7"/>
        <v>0</v>
      </c>
    </row>
    <row r="74" spans="1:12" s="13" customFormat="1" ht="12.75" customHeight="1" x14ac:dyDescent="0.2">
      <c r="A74" s="14"/>
      <c r="B74" s="14"/>
      <c r="C74" s="15" t="s">
        <v>43</v>
      </c>
      <c r="D74" s="20">
        <v>0</v>
      </c>
      <c r="E74" s="20">
        <v>0</v>
      </c>
      <c r="F74" s="20">
        <f t="shared" si="9"/>
        <v>0</v>
      </c>
      <c r="G74" s="20">
        <v>0</v>
      </c>
      <c r="H74" s="20">
        <v>0</v>
      </c>
      <c r="I74" s="20">
        <f t="shared" si="7"/>
        <v>0</v>
      </c>
    </row>
    <row r="75" spans="1:12" s="13" customFormat="1" ht="12.75" customHeight="1" x14ac:dyDescent="0.2">
      <c r="A75" s="14"/>
      <c r="B75" s="14"/>
      <c r="C75" s="15" t="s">
        <v>44</v>
      </c>
      <c r="D75" s="20">
        <v>1073412537</v>
      </c>
      <c r="E75" s="20">
        <v>0</v>
      </c>
      <c r="F75" s="20">
        <f t="shared" si="9"/>
        <v>1073412537</v>
      </c>
      <c r="G75" s="20">
        <v>215065195</v>
      </c>
      <c r="H75" s="20">
        <v>215065195</v>
      </c>
      <c r="I75" s="20">
        <f t="shared" si="7"/>
        <v>858347342</v>
      </c>
    </row>
    <row r="76" spans="1:12" s="13" customFormat="1" ht="12.75" customHeight="1" x14ac:dyDescent="0.2">
      <c r="A76" s="14"/>
      <c r="B76" s="14"/>
      <c r="C76" s="15" t="s">
        <v>45</v>
      </c>
      <c r="D76" s="20">
        <v>0</v>
      </c>
      <c r="E76" s="20">
        <v>0</v>
      </c>
      <c r="F76" s="20">
        <f t="shared" si="9"/>
        <v>0</v>
      </c>
      <c r="G76" s="20">
        <v>0</v>
      </c>
      <c r="H76" s="20">
        <v>0</v>
      </c>
      <c r="I76" s="20">
        <f t="shared" si="7"/>
        <v>0</v>
      </c>
    </row>
    <row r="77" spans="1:12" s="21" customFormat="1" ht="13.5" customHeight="1" x14ac:dyDescent="0.2">
      <c r="A77" s="29"/>
      <c r="B77" s="29"/>
      <c r="C77" s="15" t="s">
        <v>46</v>
      </c>
      <c r="D77" s="20">
        <v>17282492839</v>
      </c>
      <c r="E77" s="20">
        <v>2902845916</v>
      </c>
      <c r="F77" s="20">
        <f t="shared" si="9"/>
        <v>20185338755</v>
      </c>
      <c r="G77" s="20">
        <v>5806105032</v>
      </c>
      <c r="H77" s="20">
        <v>5783805135</v>
      </c>
      <c r="I77" s="20">
        <f t="shared" si="7"/>
        <v>14379233723</v>
      </c>
    </row>
    <row r="78" spans="1:12" s="13" customFormat="1" ht="12.75" customHeight="1" x14ac:dyDescent="0.2">
      <c r="A78" s="14"/>
      <c r="B78" s="14"/>
      <c r="C78" s="15" t="s">
        <v>47</v>
      </c>
      <c r="D78" s="20">
        <v>36641077</v>
      </c>
      <c r="E78" s="20">
        <v>530844775</v>
      </c>
      <c r="F78" s="20">
        <f t="shared" si="9"/>
        <v>567485852</v>
      </c>
      <c r="G78" s="20">
        <v>0</v>
      </c>
      <c r="H78" s="20">
        <v>0</v>
      </c>
      <c r="I78" s="20">
        <f t="shared" si="7"/>
        <v>567485852</v>
      </c>
    </row>
    <row r="79" spans="1:12" s="37" customFormat="1" ht="2.1" customHeight="1" x14ac:dyDescent="0.2">
      <c r="A79" s="29"/>
      <c r="B79" s="29"/>
      <c r="C79" s="15"/>
      <c r="D79" s="20"/>
      <c r="E79" s="20"/>
      <c r="F79" s="20"/>
      <c r="G79" s="20"/>
      <c r="H79" s="20"/>
      <c r="I79" s="20"/>
      <c r="J79" s="2"/>
    </row>
    <row r="80" spans="1:12" s="42" customFormat="1" ht="15.95" customHeight="1" x14ac:dyDescent="0.25">
      <c r="A80" s="38" t="s">
        <v>49</v>
      </c>
      <c r="B80" s="38"/>
      <c r="C80" s="38"/>
      <c r="D80" s="39">
        <f>SUM(D10,D45)</f>
        <v>81187899202</v>
      </c>
      <c r="E80" s="39">
        <f t="shared" ref="E80:I80" si="10">SUM(E10,E45)</f>
        <v>5472261037</v>
      </c>
      <c r="F80" s="39">
        <f t="shared" si="10"/>
        <v>86660160239</v>
      </c>
      <c r="G80" s="39">
        <f t="shared" si="10"/>
        <v>17900038420</v>
      </c>
      <c r="H80" s="39">
        <f t="shared" si="10"/>
        <v>17294700536</v>
      </c>
      <c r="I80" s="39">
        <f t="shared" si="10"/>
        <v>68760121819</v>
      </c>
      <c r="J80" s="40"/>
      <c r="K80" s="41"/>
    </row>
    <row r="81" spans="1:11" s="37" customFormat="1" x14ac:dyDescent="0.2">
      <c r="A81" s="43" t="s">
        <v>50</v>
      </c>
      <c r="B81" s="43"/>
      <c r="C81" s="43"/>
      <c r="D81" s="44"/>
      <c r="E81" s="44"/>
      <c r="F81" s="44"/>
      <c r="G81" s="44"/>
      <c r="H81" s="44"/>
      <c r="I81" s="44"/>
      <c r="J81" s="2"/>
    </row>
    <row r="82" spans="1:11" x14ac:dyDescent="0.2">
      <c r="F82" s="46"/>
      <c r="G82" s="46"/>
      <c r="H82" s="46"/>
    </row>
    <row r="89" spans="1:11" s="52" customFormat="1" ht="12" x14ac:dyDescent="0.2">
      <c r="A89" s="48"/>
      <c r="B89" s="48"/>
      <c r="C89" s="49"/>
      <c r="D89" s="50"/>
      <c r="E89" s="50"/>
      <c r="F89" s="50"/>
      <c r="G89" s="50"/>
      <c r="H89" s="50"/>
      <c r="I89" s="50"/>
      <c r="J89" s="49"/>
      <c r="K89" s="51"/>
    </row>
    <row r="91" spans="1:11" x14ac:dyDescent="0.2">
      <c r="H91" s="53"/>
    </row>
    <row r="92" spans="1:11" x14ac:dyDescent="0.2">
      <c r="H92" s="53"/>
    </row>
    <row r="93" spans="1:11" x14ac:dyDescent="0.2">
      <c r="H93" s="54"/>
    </row>
  </sheetData>
  <mergeCells count="13">
    <mergeCell ref="A81:C81"/>
    <mergeCell ref="A7:C8"/>
    <mergeCell ref="D7:H7"/>
    <mergeCell ref="I7:I8"/>
    <mergeCell ref="A10:C10"/>
    <mergeCell ref="A45:C45"/>
    <mergeCell ref="A80:C8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2023-05-19T16:22:55Z</dcterms:created>
  <dcterms:modified xsi:type="dcterms:W3CDTF">2023-05-19T16:22:56Z</dcterms:modified>
</cp:coreProperties>
</file>