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AEF04402-DCDD-42A2-B294-B6AF5221683D}" xr6:coauthVersionLast="40" xr6:coauthVersionMax="40" xr10:uidLastSave="{00000000-0000-0000-0000-000000000000}"/>
  <bookViews>
    <workbookView xWindow="0" yWindow="0" windowWidth="25200" windowHeight="11775" xr2:uid="{D3C0EF89-1448-4761-BAD4-04942135B634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G101" i="1" s="1"/>
  <c r="F83" i="1"/>
  <c r="G75" i="1"/>
  <c r="F75" i="1"/>
  <c r="F101" i="1" s="1"/>
  <c r="C71" i="1"/>
  <c r="B71" i="1"/>
  <c r="G69" i="1"/>
  <c r="G71" i="1" s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C49" i="1" s="1"/>
  <c r="B27" i="1"/>
  <c r="G25" i="1"/>
  <c r="F25" i="1"/>
  <c r="G21" i="1"/>
  <c r="F21" i="1"/>
  <c r="C19" i="1"/>
  <c r="B19" i="1"/>
  <c r="G11" i="1"/>
  <c r="F11" i="1"/>
  <c r="C11" i="1"/>
  <c r="B11" i="1"/>
  <c r="B49" i="1" s="1"/>
  <c r="B103" i="1" l="1"/>
  <c r="G103" i="1"/>
  <c r="C103" i="1"/>
  <c r="F71" i="1"/>
  <c r="F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<sst xmlns="http://schemas.openxmlformats.org/spreadsheetml/2006/main" count="129" uniqueCount="126">
  <si>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</si>
  <si>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LEGISLATIVO</t>
  </si>
  <si>
    <t>ESTADO DE SITUACIÓN FINANCIERA DETALLADO CONSOLIDADO</t>
  </si>
  <si>
    <t>AL 31 DE DICIEMBRE DE 2021 Y AL 31 DE DICIEMBRE DE 2022</t>
  </si>
  <si>
    <t>( Cifras en Pesos )</t>
  </si>
  <si>
    <t>CONCEPTO</t>
  </si>
  <si>
    <t>31 DE DICIEMBRE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</si>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</sst>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3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0" borderId="0" xfId="1" applyFont="1"/>
    <xf numFmtId="0" fontId="2" fillId="2" borderId="0" xfId="1" applyFont="1" applyFill="1" applyAlignment="1">
      <alignment horizontal="left" vertical="center"/>
    </xf>
    <xf numFmtId="14" fontId="2" fillId="2" borderId="0" xfId="1" applyNumberFormat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5" fillId="0" borderId="6" xfId="1" applyFont="1" applyBorder="1" applyAlignment="1">
      <alignment vertical="top" wrapText="1"/>
    </xf>
    <xf numFmtId="164" fontId="5" fillId="0" borderId="6" xfId="2" applyNumberFormat="1" applyFont="1" applyBorder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A513A8D5-7D63-46B6-B782-30F990DE5BDC}"/>
    <cellStyle name="Normal 17" xfId="3" xr:uid="{B23730A1-53E3-4710-8663-D665581E687B}"/>
    <cellStyle name="Normal 2 2" xfId="2" xr:uid="{5078F483-74FD-44C4-94BC-11B83A3C11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AA51A1E-CAE3-48D5-B880-11FE651B53F1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CC41A2EC-2334-4081-84C4-D3C56BEC4AFD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3%20Tomo%20III%20Legislativo\NOTAS%20(P.LEGISLATIVO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6 EDO ANALITICO INGRESOS"/>
      <sheetName val="37 Edo Ejerc x Cap Gto"/>
      <sheetName val="12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E8FA-876D-46AD-B9BB-AD723FF813CA}">
  <sheetPr>
    <tabColor theme="0" tint="-4.9989318521683403E-2"/>
  </sheetPr>
  <dimension ref="A1:I122"/>
  <sheetViews>
    <sheetView showGridLines="0" tabSelected="1" topLeftCell="A88" zoomScale="93" zoomScaleNormal="93" workbookViewId="0">
      <selection sqref="A1:L98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2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32715346</v>
      </c>
      <c r="C11" s="21">
        <f>SUM(C12:C18)</f>
        <v>29652190</v>
      </c>
      <c r="D11" s="22"/>
      <c r="E11" s="20" t="s">
        <v>13</v>
      </c>
      <c r="F11" s="21">
        <f>SUM(F12:F20)</f>
        <v>15342135</v>
      </c>
      <c r="G11" s="21">
        <f>SUM(G12:G20)</f>
        <v>13272701</v>
      </c>
    </row>
    <row r="12" spans="1:9" s="17" customFormat="1" ht="12.75" x14ac:dyDescent="0.25">
      <c r="A12" s="17" t="s">
        <v>14</v>
      </c>
      <c r="B12" s="23">
        <v>0</v>
      </c>
      <c r="C12" s="23">
        <v>0</v>
      </c>
      <c r="D12" s="24"/>
      <c r="E12" s="17" t="s">
        <v>15</v>
      </c>
      <c r="F12" s="23">
        <v>3559195</v>
      </c>
      <c r="G12" s="23">
        <v>3254581</v>
      </c>
    </row>
    <row r="13" spans="1:9" s="17" customFormat="1" ht="12.75" x14ac:dyDescent="0.25">
      <c r="A13" s="17" t="s">
        <v>16</v>
      </c>
      <c r="B13" s="23">
        <v>0</v>
      </c>
      <c r="C13" s="23">
        <v>0</v>
      </c>
      <c r="D13" s="24"/>
      <c r="E13" s="17" t="s">
        <v>17</v>
      </c>
      <c r="F13" s="23">
        <v>1438139</v>
      </c>
      <c r="G13" s="23">
        <v>383372</v>
      </c>
    </row>
    <row r="14" spans="1:9" s="17" customFormat="1" ht="12.75" x14ac:dyDescent="0.25">
      <c r="A14" s="17" t="s">
        <v>18</v>
      </c>
      <c r="B14" s="23">
        <v>6904945</v>
      </c>
      <c r="C14" s="23">
        <v>7128794</v>
      </c>
      <c r="D14" s="24"/>
      <c r="E14" s="17" t="s">
        <v>19</v>
      </c>
      <c r="F14" s="23">
        <v>0</v>
      </c>
      <c r="G14" s="23">
        <v>0</v>
      </c>
    </row>
    <row r="15" spans="1:9" s="17" customFormat="1" ht="12.75" x14ac:dyDescent="0.25">
      <c r="A15" s="17" t="s">
        <v>20</v>
      </c>
      <c r="B15" s="23">
        <v>0</v>
      </c>
      <c r="C15" s="23">
        <v>0</v>
      </c>
      <c r="D15" s="24"/>
      <c r="E15" s="17" t="s">
        <v>21</v>
      </c>
      <c r="F15" s="23">
        <v>0</v>
      </c>
      <c r="G15" s="23">
        <v>0</v>
      </c>
    </row>
    <row r="16" spans="1:9" s="17" customFormat="1" ht="12.75" x14ac:dyDescent="0.25">
      <c r="A16" s="17" t="s">
        <v>22</v>
      </c>
      <c r="B16" s="23">
        <v>25074856</v>
      </c>
      <c r="C16" s="23">
        <v>21807851</v>
      </c>
      <c r="D16" s="24"/>
      <c r="E16" s="17" t="s">
        <v>23</v>
      </c>
      <c r="F16" s="23">
        <v>0</v>
      </c>
      <c r="G16" s="23">
        <v>3238</v>
      </c>
    </row>
    <row r="17" spans="1:7" s="17" customFormat="1" ht="25.5" x14ac:dyDescent="0.25">
      <c r="A17" s="17" t="s">
        <v>24</v>
      </c>
      <c r="B17" s="23">
        <v>735545</v>
      </c>
      <c r="C17" s="23">
        <v>715545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v>0</v>
      </c>
      <c r="C18" s="23">
        <v>0</v>
      </c>
      <c r="D18" s="24"/>
      <c r="E18" s="17" t="s">
        <v>27</v>
      </c>
      <c r="F18" s="23">
        <v>10341208</v>
      </c>
      <c r="G18" s="23">
        <v>9051326</v>
      </c>
    </row>
    <row r="19" spans="1:7" s="17" customFormat="1" ht="12.75" x14ac:dyDescent="0.25">
      <c r="A19" s="20" t="s">
        <v>28</v>
      </c>
      <c r="B19" s="21">
        <f>SUM(B20:B26)</f>
        <v>107</v>
      </c>
      <c r="C19" s="21">
        <f>SUM(C20:C26)</f>
        <v>5135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v>0</v>
      </c>
      <c r="C20" s="23">
        <v>0</v>
      </c>
      <c r="D20" s="24"/>
      <c r="E20" s="17" t="s">
        <v>31</v>
      </c>
      <c r="F20" s="23">
        <v>3593</v>
      </c>
      <c r="G20" s="23">
        <v>580184</v>
      </c>
    </row>
    <row r="21" spans="1:7" s="17" customFormat="1" ht="12.75" x14ac:dyDescent="0.25">
      <c r="A21" s="17" t="s">
        <v>32</v>
      </c>
      <c r="B21" s="23">
        <v>107</v>
      </c>
      <c r="C21" s="23">
        <v>1890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v>0</v>
      </c>
      <c r="C22" s="23">
        <v>3245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v>0</v>
      </c>
      <c r="C23" s="23"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v>0</v>
      </c>
      <c r="C24" s="23">
        <v>0</v>
      </c>
      <c r="D24" s="24"/>
      <c r="E24" s="17" t="s">
        <v>39</v>
      </c>
      <c r="F24" s="23">
        <v>0</v>
      </c>
      <c r="G24" s="23">
        <v>0</v>
      </c>
    </row>
    <row r="25" spans="1:7" s="17" customFormat="1" ht="12.75" x14ac:dyDescent="0.25">
      <c r="A25" s="17" t="s">
        <v>40</v>
      </c>
      <c r="B25" s="23">
        <v>0</v>
      </c>
      <c r="C25" s="23">
        <v>0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v>0</v>
      </c>
      <c r="C26" s="23">
        <v>0</v>
      </c>
      <c r="D26" s="24"/>
      <c r="E26" s="17" t="s">
        <v>43</v>
      </c>
      <c r="F26" s="23">
        <v>0</v>
      </c>
      <c r="G26" s="23">
        <v>0</v>
      </c>
    </row>
    <row r="27" spans="1:7" s="17" customFormat="1" ht="12.75" x14ac:dyDescent="0.25">
      <c r="A27" s="20" t="s">
        <v>44</v>
      </c>
      <c r="B27" s="21">
        <f>SUM(B28:B32)</f>
        <v>0</v>
      </c>
      <c r="C27" s="21">
        <f>SUM(C28:C32)</f>
        <v>0</v>
      </c>
      <c r="D27" s="22"/>
      <c r="E27" s="17" t="s">
        <v>45</v>
      </c>
      <c r="F27" s="23">
        <v>0</v>
      </c>
      <c r="G27" s="23">
        <v>0</v>
      </c>
    </row>
    <row r="28" spans="1:7" s="17" customFormat="1" ht="25.5" x14ac:dyDescent="0.25">
      <c r="A28" s="17" t="s">
        <v>46</v>
      </c>
      <c r="B28" s="23">
        <v>0</v>
      </c>
      <c r="C28" s="23">
        <v>0</v>
      </c>
      <c r="D28" s="24"/>
      <c r="E28" s="20" t="s">
        <v>47</v>
      </c>
      <c r="F28" s="21">
        <v>0</v>
      </c>
      <c r="G28" s="21">
        <v>0</v>
      </c>
    </row>
    <row r="29" spans="1:7" s="17" customFormat="1" ht="25.5" x14ac:dyDescent="0.25">
      <c r="A29" s="17" t="s">
        <v>48</v>
      </c>
      <c r="B29" s="23">
        <v>0</v>
      </c>
      <c r="C29" s="23"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v>0</v>
      </c>
      <c r="C30" s="23"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v>0</v>
      </c>
      <c r="C31" s="23"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v>0</v>
      </c>
      <c r="G32" s="23">
        <v>0</v>
      </c>
    </row>
    <row r="33" spans="1:7" s="17" customFormat="1" ht="25.5" x14ac:dyDescent="0.25">
      <c r="A33" s="20" t="s">
        <v>56</v>
      </c>
      <c r="B33" s="21">
        <f>SUM(B34:B38)</f>
        <v>0</v>
      </c>
      <c r="C33" s="21">
        <f>SUM(C34:C38)</f>
        <v>0</v>
      </c>
      <c r="D33" s="24"/>
      <c r="E33" s="20" t="s">
        <v>57</v>
      </c>
      <c r="F33" s="21">
        <f>SUM(F34:F39)</f>
        <v>0</v>
      </c>
      <c r="G33" s="21">
        <f>SUM(G34:G39)</f>
        <v>0</v>
      </c>
    </row>
    <row r="34" spans="1:7" s="17" customFormat="1" ht="12.75" x14ac:dyDescent="0.2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v>0</v>
      </c>
      <c r="G34" s="23">
        <v>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v>0</v>
      </c>
      <c r="G35" s="23">
        <v>0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v>0</v>
      </c>
      <c r="G36" s="23"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v>0</v>
      </c>
      <c r="G37" s="23">
        <v>0</v>
      </c>
    </row>
    <row r="38" spans="1:7" s="17" customFormat="1" ht="12.75" customHeight="1" x14ac:dyDescent="0.25">
      <c r="A38" s="17" t="s">
        <v>66</v>
      </c>
      <c r="B38" s="23">
        <v>0</v>
      </c>
      <c r="C38" s="23">
        <v>0</v>
      </c>
      <c r="D38" s="24"/>
      <c r="E38" s="17" t="s">
        <v>67</v>
      </c>
      <c r="F38" s="23">
        <v>0</v>
      </c>
      <c r="G38" s="23">
        <v>0</v>
      </c>
    </row>
    <row r="39" spans="1:7" s="17" customFormat="1" ht="12.75" x14ac:dyDescent="0.25">
      <c r="A39" s="20" t="s">
        <v>68</v>
      </c>
      <c r="B39" s="21">
        <v>6295729</v>
      </c>
      <c r="C39" s="21">
        <v>11409043</v>
      </c>
      <c r="D39" s="22"/>
      <c r="E39" s="17" t="s">
        <v>69</v>
      </c>
      <c r="F39" s="23">
        <v>0</v>
      </c>
      <c r="G39" s="23"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0</v>
      </c>
      <c r="G40" s="21">
        <f>SUM(G41:G43)</f>
        <v>0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v>0</v>
      </c>
      <c r="G41" s="23">
        <v>0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v>0</v>
      </c>
      <c r="G42" s="23"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853874</v>
      </c>
      <c r="G44" s="21">
        <f>SUM(G45:G47)</f>
        <v>47520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v>853874</v>
      </c>
      <c r="G45" s="23">
        <v>47520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v>0</v>
      </c>
      <c r="G46" s="23">
        <v>0</v>
      </c>
    </row>
    <row r="47" spans="1:7" s="17" customFormat="1" ht="12.75" x14ac:dyDescent="0.2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v>0</v>
      </c>
      <c r="G47" s="23">
        <v>0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39011182</v>
      </c>
      <c r="C49" s="21">
        <f>SUM(C11+C19+C27+C33+C39+C40+C43)</f>
        <v>41066368</v>
      </c>
      <c r="D49" s="24"/>
      <c r="E49" s="20" t="s">
        <v>87</v>
      </c>
      <c r="F49" s="21">
        <f>SUM(F44+F40+F33+F29+F28+F25+F21+F11)</f>
        <v>16196009</v>
      </c>
      <c r="G49" s="21">
        <f>SUM(G44+G40+G33+G29+G28+G25+G21+G11)</f>
        <v>13320221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v>0</v>
      </c>
      <c r="C53" s="21">
        <v>0</v>
      </c>
      <c r="D53" s="24"/>
      <c r="E53" s="20" t="s">
        <v>91</v>
      </c>
      <c r="F53" s="21">
        <v>35</v>
      </c>
      <c r="G53" s="21">
        <v>0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v>5417097</v>
      </c>
      <c r="C55" s="21">
        <v>5505554</v>
      </c>
      <c r="D55" s="24"/>
      <c r="E55" s="20" t="s">
        <v>93</v>
      </c>
      <c r="F55" s="21">
        <v>0</v>
      </c>
      <c r="G55" s="21"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v>0</v>
      </c>
      <c r="C57" s="21">
        <v>0</v>
      </c>
      <c r="D57" s="24"/>
      <c r="E57" s="20" t="s">
        <v>95</v>
      </c>
      <c r="F57" s="21">
        <v>0</v>
      </c>
      <c r="G57" s="21"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v>46138824</v>
      </c>
      <c r="C59" s="21">
        <v>49534673</v>
      </c>
      <c r="D59" s="24"/>
      <c r="E59" s="20" t="s">
        <v>97</v>
      </c>
      <c r="F59" s="21">
        <v>90628886</v>
      </c>
      <c r="G59" s="21">
        <v>91350658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v>5331465</v>
      </c>
      <c r="C61" s="21">
        <v>5160283</v>
      </c>
      <c r="D61" s="24"/>
      <c r="E61" s="20" t="s">
        <v>99</v>
      </c>
      <c r="F61" s="21">
        <v>0</v>
      </c>
      <c r="G61" s="21">
        <v>0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v>-17324852</v>
      </c>
      <c r="C63" s="21">
        <v>-19719483</v>
      </c>
      <c r="D63" s="22"/>
      <c r="E63" s="20" t="s">
        <v>101</v>
      </c>
      <c r="F63" s="21">
        <v>0</v>
      </c>
      <c r="G63" s="21">
        <v>0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v>80367188</v>
      </c>
      <c r="C65" s="21">
        <v>79236744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v>0</v>
      </c>
      <c r="C67" s="29"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v>409969</v>
      </c>
      <c r="C69" s="21">
        <v>367969</v>
      </c>
      <c r="D69" s="24"/>
      <c r="E69" s="20" t="s">
        <v>105</v>
      </c>
      <c r="F69" s="21">
        <f>SUM(F63+F61+F59+F57+F55+F53)</f>
        <v>90628921</v>
      </c>
      <c r="G69" s="21">
        <f>SUM(G63+G61+G59+G57+G55+G53)</f>
        <v>91350658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120339691</v>
      </c>
      <c r="C71" s="21">
        <f>SUM(C69+C65+C63+C61+C59+C57+C55+C53+C67)</f>
        <v>120085740</v>
      </c>
      <c r="D71" s="24"/>
      <c r="E71" s="20" t="s">
        <v>107</v>
      </c>
      <c r="F71" s="21">
        <f>SUM(F69+F49)</f>
        <v>106824930</v>
      </c>
      <c r="G71" s="21">
        <f>SUM(G69+G49)</f>
        <v>104670879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0</v>
      </c>
      <c r="G75" s="35">
        <f>SUM(G77+G79+G81)</f>
        <v>0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v>0</v>
      </c>
      <c r="G77" s="21"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v>0</v>
      </c>
      <c r="G79" s="21">
        <v>0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v>0</v>
      </c>
      <c r="G81" s="21"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52525943</v>
      </c>
      <c r="G83" s="35">
        <f>SUM(G85+G87+G89+G91+G93)</f>
        <v>56481229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v>4560599</v>
      </c>
      <c r="G85" s="21">
        <v>6704507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v>47965344</v>
      </c>
      <c r="G87" s="21">
        <v>49776722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v>0</v>
      </c>
      <c r="G89" s="21">
        <v>0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v>0</v>
      </c>
      <c r="G91" s="21">
        <v>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v>0</v>
      </c>
      <c r="G93" s="21">
        <v>0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v>0</v>
      </c>
      <c r="G97" s="21"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v>0</v>
      </c>
      <c r="G99" s="21"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52525943</v>
      </c>
      <c r="G101" s="21">
        <f>SUM(G75+G83+G95)</f>
        <v>56481229</v>
      </c>
    </row>
    <row r="102" spans="1:8" s="17" customFormat="1" ht="12.75" x14ac:dyDescent="0.25">
      <c r="B102" s="26"/>
      <c r="C102" s="26"/>
      <c r="E102" s="20"/>
      <c r="F102" s="29"/>
      <c r="G102" s="29"/>
    </row>
    <row r="103" spans="1:8" s="17" customFormat="1" ht="12.75" x14ac:dyDescent="0.25">
      <c r="A103" s="36" t="s">
        <v>123</v>
      </c>
      <c r="B103" s="37">
        <f>SUM(B71+B49)</f>
        <v>159350873</v>
      </c>
      <c r="C103" s="37">
        <f>SUM(C71+C49)</f>
        <v>161152108</v>
      </c>
      <c r="D103" s="38"/>
      <c r="E103" s="36" t="s">
        <v>124</v>
      </c>
      <c r="F103" s="37">
        <f>SUM(F101+F71)</f>
        <v>159350873</v>
      </c>
      <c r="G103" s="37">
        <f>SUM(G101+G71)</f>
        <v>161152108</v>
      </c>
    </row>
    <row r="104" spans="1:8" s="3" customFormat="1" ht="15" customHeight="1" x14ac:dyDescent="0.2">
      <c r="A104" s="39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x14ac:dyDescent="0.25">
      <c r="H109" s="3"/>
    </row>
    <row r="110" spans="1:8" x14ac:dyDescent="0.25">
      <c r="H110" s="3"/>
    </row>
    <row r="111" spans="1:8" x14ac:dyDescent="0.25">
      <c r="A111" s="40"/>
      <c r="B111" s="40"/>
      <c r="C111" s="40"/>
      <c r="E111" s="40"/>
      <c r="F111" s="40"/>
      <c r="G111" s="40"/>
      <c r="H111" s="3"/>
    </row>
    <row r="112" spans="1:8" x14ac:dyDescent="0.25">
      <c r="A112" s="40"/>
      <c r="B112" s="40"/>
      <c r="C112" s="40"/>
      <c r="E112" s="40"/>
      <c r="F112" s="40"/>
      <c r="G112" s="40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41"/>
      <c r="B116" s="41"/>
      <c r="C116" s="41"/>
      <c r="D116" s="41"/>
      <c r="E116" s="41"/>
      <c r="F116" s="41"/>
      <c r="G116" s="41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2023-03-15T20:12:10Z</dcterms:created>
  <dcterms:modified xsi:type="dcterms:W3CDTF">2023-03-15T20:12:10Z</dcterms:modified>
</cp:coreProperties>
</file>