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3er Trimestre\Información Magin\"/>
    </mc:Choice>
  </mc:AlternateContent>
  <xr:revisionPtr revIDLastSave="0" documentId="8_{4FE0AE4B-4CCE-4BC9-854C-80EF402D9C97}" xr6:coauthVersionLast="40" xr6:coauthVersionMax="40" xr10:uidLastSave="{00000000-0000-0000-0000-000000000000}"/>
  <bookViews>
    <workbookView xWindow="0" yWindow="0" windowWidth="25200" windowHeight="11775" xr2:uid="{781F29AF-B89B-4537-B354-575FC71A7DCC}"/>
  </bookViews>
  <sheets>
    <sheet name="33 LDF-6b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7" i="1" l="1"/>
  <c r="I77" i="1" s="1"/>
  <c r="F76" i="1"/>
  <c r="I76" i="1" s="1"/>
  <c r="F75" i="1"/>
  <c r="I75" i="1" s="1"/>
  <c r="F74" i="1"/>
  <c r="I74" i="1" s="1"/>
  <c r="F73" i="1"/>
  <c r="I73" i="1" s="1"/>
  <c r="F72" i="1"/>
  <c r="I72" i="1" s="1"/>
  <c r="F71" i="1"/>
  <c r="I71" i="1" s="1"/>
  <c r="F70" i="1"/>
  <c r="I70" i="1" s="1"/>
  <c r="F69" i="1"/>
  <c r="I69" i="1" s="1"/>
  <c r="F68" i="1"/>
  <c r="I68" i="1" s="1"/>
  <c r="F67" i="1"/>
  <c r="I67" i="1" s="1"/>
  <c r="F66" i="1"/>
  <c r="I66" i="1" s="1"/>
  <c r="F65" i="1"/>
  <c r="I65" i="1" s="1"/>
  <c r="F64" i="1"/>
  <c r="I64" i="1" s="1"/>
  <c r="F63" i="1"/>
  <c r="I63" i="1" s="1"/>
  <c r="F62" i="1"/>
  <c r="I62" i="1" s="1"/>
  <c r="F61" i="1"/>
  <c r="I61" i="1" s="1"/>
  <c r="F60" i="1"/>
  <c r="I60" i="1" s="1"/>
  <c r="F59" i="1"/>
  <c r="I59" i="1" s="1"/>
  <c r="F58" i="1"/>
  <c r="I58" i="1" s="1"/>
  <c r="F57" i="1"/>
  <c r="I57" i="1" s="1"/>
  <c r="F56" i="1"/>
  <c r="I56" i="1" s="1"/>
  <c r="H55" i="1"/>
  <c r="G55" i="1"/>
  <c r="E55" i="1"/>
  <c r="D55" i="1"/>
  <c r="F55" i="1" s="1"/>
  <c r="F54" i="1"/>
  <c r="I54" i="1" s="1"/>
  <c r="F53" i="1"/>
  <c r="I53" i="1" s="1"/>
  <c r="F52" i="1"/>
  <c r="I52" i="1" s="1"/>
  <c r="F51" i="1"/>
  <c r="I51" i="1" s="1"/>
  <c r="F50" i="1"/>
  <c r="I50" i="1" s="1"/>
  <c r="F49" i="1"/>
  <c r="I49" i="1" s="1"/>
  <c r="F48" i="1"/>
  <c r="I48" i="1" s="1"/>
  <c r="F47" i="1"/>
  <c r="I47" i="1" s="1"/>
  <c r="F46" i="1"/>
  <c r="I46" i="1" s="1"/>
  <c r="F45" i="1"/>
  <c r="I45" i="1" s="1"/>
  <c r="H44" i="1"/>
  <c r="G44" i="1"/>
  <c r="E44" i="1"/>
  <c r="D44" i="1"/>
  <c r="F43" i="1"/>
  <c r="I43" i="1" s="1"/>
  <c r="F42" i="1"/>
  <c r="I42" i="1" s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H21" i="1"/>
  <c r="G21" i="1"/>
  <c r="F21" i="1"/>
  <c r="I21" i="1" s="1"/>
  <c r="E21" i="1"/>
  <c r="D21" i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H10" i="1"/>
  <c r="H79" i="1" s="1"/>
  <c r="G10" i="1"/>
  <c r="G79" i="1" s="1"/>
  <c r="E10" i="1"/>
  <c r="E79" i="1" s="1"/>
  <c r="D10" i="1"/>
  <c r="D79" i="1" s="1"/>
  <c r="I10" i="1" l="1"/>
  <c r="I44" i="1"/>
  <c r="I55" i="1"/>
  <c r="F44" i="1"/>
  <c r="F10" i="1"/>
  <c r="F79" i="1" s="1"/>
  <c r="I79" i="1" l="1"/>
</calcChain>
</file>

<file path=xl/sharedStrings.xml><?xml version="1.0" encoding="utf-8"?>
<sst xmlns="http://schemas.openxmlformats.org/spreadsheetml/2006/main" count="84" uniqueCount="51">
  <si>
    <t>GOBIERNO CONSTITUCIONAL DEL ESTADO DE CHIAPAS</t>
  </si>
  <si>
    <t>PODER EJECUTIVO</t>
  </si>
  <si>
    <t>ESTADO ANALÍTICO DEL EJERCICIO DE PRESUPUESTO DE EGRESOS DETALLADO CONSOLIDADO</t>
  </si>
  <si>
    <t>CLASIFICACIÓN ADMINISTRATIVA</t>
  </si>
  <si>
    <t>DEL 1 DE ENERO AL 30 DE SEPTIEMBRE DE 2022</t>
  </si>
  <si>
    <t>(Pesos)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</si>
  <si>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</si>
  <si>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</si>
  <si>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</si>
  <si>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</si>
  <si>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</si>
  <si>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</si>
  <si>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</si>
  <si>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</si>
  <si>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Gasto No Etiquetado</t>
  </si>
  <si>
    <t>Gubernatura</t>
  </si>
  <si>
    <t>Secretaría General de Gobierno</t>
  </si>
  <si>
    <t>Comisión Estatal de Búsqueda de Personas</t>
  </si>
  <si>
    <t>Secretaria de Hacienda</t>
  </si>
  <si>
    <t>Oficialía Mayor del Estado de Chiapas</t>
  </si>
  <si>
    <t>Secretaría de Bienestar</t>
  </si>
  <si>
    <t>Instituto de la Juventud del Estado de Chiapas</t>
  </si>
  <si>
    <t>Secretaría para el Desarrollo Sustentable de los Pueblos Indígenas</t>
  </si>
  <si>
    <t>Instituto de Protección Social y Beneficencia Pública del Estado de Chiapas</t>
  </si>
  <si>
    <t>Centro Estatal de Trasplantes del Estado de Chiapas</t>
  </si>
  <si>
    <t>Secretaría de Educación</t>
  </si>
  <si>
    <t xml:space="preserve">   Educación Estatal</t>
  </si>
  <si>
    <t xml:space="preserve">   Educación Federalizada</t>
  </si>
  <si>
    <t>Secretaría de Seguridad y Protección Ciudadana</t>
  </si>
  <si>
    <t>Instituto de Formación Policial</t>
  </si>
  <si>
    <t>Secretaría de Movilidad y Transporte</t>
  </si>
  <si>
    <t>Secretaría de la Honestidad y Función Pública</t>
  </si>
  <si>
    <t>Secretaría de Obras Públicas</t>
  </si>
  <si>
    <t>Secretaría de Turismo</t>
  </si>
  <si>
    <t>Secretaría de Medio Ambiente e Historia Natural</t>
  </si>
  <si>
    <t>Coordinación Estatal para el Mejoramiento del Zoológico Miguel Álvarez del Toro</t>
  </si>
  <si>
    <t>Secretaría de Igualdad de Género</t>
  </si>
  <si>
    <t>Secretaría de Protección Civil</t>
  </si>
  <si>
    <t>Secretaría de Agricultura, Ganadería y Pesca</t>
  </si>
  <si>
    <t>Secretaría de Economía y del Trabajo</t>
  </si>
  <si>
    <t>Comisión Estatal de Mejora Regulatoria</t>
  </si>
  <si>
    <t>Junta Local de Conciliación y Arbitraje del Estado de Chiapas</t>
  </si>
  <si>
    <t>Organismos Subsidiados</t>
  </si>
  <si>
    <t>Ayudas a la Ciudadanía</t>
  </si>
  <si>
    <t>Deuda Pública</t>
  </si>
  <si>
    <t>Provisiones Salariales y Económicas</t>
  </si>
  <si>
    <t xml:space="preserve">Obligaciones </t>
  </si>
  <si>
    <t>Municipios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</si>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</sst>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7" fillId="0" borderId="0"/>
  </cellStyleXfs>
  <cellXfs count="45">
    <xf numFmtId="0" fontId="0" fillId="0" borderId="0" xfId="0"/>
    <xf numFmtId="0" fontId="3" fillId="2" borderId="0" xfId="1" applyFont="1" applyFill="1" applyBorder="1" applyAlignment="1">
      <alignment horizontal="left" vertical="center"/>
    </xf>
    <xf numFmtId="0" fontId="4" fillId="0" borderId="0" xfId="2" applyFont="1" applyBorder="1"/>
    <xf numFmtId="0" fontId="5" fillId="2" borderId="0" xfId="3" applyNumberFormat="1" applyFont="1" applyFill="1" applyBorder="1" applyAlignment="1" applyProtection="1">
      <alignment horizontal="left" vertical="center"/>
    </xf>
    <xf numFmtId="0" fontId="6" fillId="3" borderId="1" xfId="1" applyFont="1" applyFill="1" applyBorder="1" applyAlignment="1">
      <alignment horizontal="center" vertical="center" wrapText="1" readingOrder="1"/>
    </xf>
    <xf numFmtId="0" fontId="6" fillId="3" borderId="2" xfId="1" applyFont="1" applyFill="1" applyBorder="1" applyAlignment="1">
      <alignment horizontal="center" vertical="center" wrapText="1" readingOrder="1"/>
    </xf>
    <xf numFmtId="164" fontId="6" fillId="3" borderId="2" xfId="1" applyNumberFormat="1" applyFont="1" applyFill="1" applyBorder="1" applyAlignment="1">
      <alignment horizontal="center" vertical="top" wrapText="1" readingOrder="1"/>
    </xf>
    <xf numFmtId="164" fontId="6" fillId="3" borderId="3" xfId="1" applyNumberFormat="1" applyFont="1" applyFill="1" applyBorder="1" applyAlignment="1">
      <alignment horizontal="center" vertical="center" wrapText="1" readingOrder="1"/>
    </xf>
    <xf numFmtId="0" fontId="6" fillId="3" borderId="4" xfId="1" applyFont="1" applyFill="1" applyBorder="1" applyAlignment="1">
      <alignment horizontal="center" vertical="center" wrapText="1" readingOrder="1"/>
    </xf>
    <xf numFmtId="0" fontId="6" fillId="3" borderId="5" xfId="1" applyFont="1" applyFill="1" applyBorder="1" applyAlignment="1">
      <alignment horizontal="center" vertical="center" wrapText="1" readingOrder="1"/>
    </xf>
    <xf numFmtId="164" fontId="6" fillId="3" borderId="5" xfId="1" applyNumberFormat="1" applyFont="1" applyFill="1" applyBorder="1" applyAlignment="1">
      <alignment horizontal="center" vertical="center" wrapText="1" readingOrder="1"/>
    </xf>
    <xf numFmtId="164" fontId="6" fillId="3" borderId="5" xfId="3" applyNumberFormat="1" applyFont="1" applyFill="1" applyBorder="1" applyAlignment="1" applyProtection="1">
      <alignment horizontal="center" vertical="center" wrapText="1"/>
    </xf>
    <xf numFmtId="164" fontId="6" fillId="3" borderId="6" xfId="1" applyNumberFormat="1" applyFont="1" applyFill="1" applyBorder="1" applyAlignment="1">
      <alignment horizontal="center" vertical="center" wrapText="1" readingOrder="1"/>
    </xf>
    <xf numFmtId="0" fontId="4" fillId="0" borderId="0" xfId="2" applyFont="1" applyFill="1" applyBorder="1"/>
    <xf numFmtId="0" fontId="4" fillId="0" borderId="0" xfId="4" applyFont="1" applyFill="1" applyBorder="1" applyAlignment="1">
      <alignment horizontal="center" vertical="top"/>
    </xf>
    <xf numFmtId="0" fontId="4" fillId="0" borderId="0" xfId="4" applyFont="1" applyFill="1" applyBorder="1" applyAlignment="1">
      <alignment horizontal="justify" vertical="top"/>
    </xf>
    <xf numFmtId="164" fontId="8" fillId="0" borderId="0" xfId="1" applyNumberFormat="1" applyFont="1" applyFill="1" applyBorder="1" applyAlignment="1">
      <alignment horizontal="right" vertical="top"/>
    </xf>
    <xf numFmtId="0" fontId="9" fillId="4" borderId="7" xfId="1" applyFont="1" applyFill="1" applyBorder="1" applyAlignment="1">
      <alignment horizontal="justify" vertical="center"/>
    </xf>
    <xf numFmtId="164" fontId="9" fillId="4" borderId="7" xfId="1" applyNumberFormat="1" applyFont="1" applyFill="1" applyBorder="1" applyAlignment="1">
      <alignment horizontal="right" vertical="center"/>
    </xf>
    <xf numFmtId="164" fontId="10" fillId="0" borderId="0" xfId="2" applyNumberFormat="1" applyFont="1" applyFill="1" applyBorder="1"/>
    <xf numFmtId="164" fontId="8" fillId="0" borderId="0" xfId="1" applyNumberFormat="1" applyFont="1" applyBorder="1" applyAlignment="1">
      <alignment horizontal="right" vertical="top"/>
    </xf>
    <xf numFmtId="0" fontId="10" fillId="0" borderId="0" xfId="2" applyFont="1" applyFill="1" applyBorder="1"/>
    <xf numFmtId="164" fontId="4" fillId="0" borderId="0" xfId="2" applyNumberFormat="1" applyFont="1" applyFill="1" applyBorder="1"/>
    <xf numFmtId="0" fontId="11" fillId="0" borderId="0" xfId="2" applyFont="1" applyFill="1" applyBorder="1"/>
    <xf numFmtId="0" fontId="11" fillId="0" borderId="0" xfId="4" applyFont="1" applyFill="1" applyBorder="1" applyAlignment="1">
      <alignment horizontal="center" vertical="top"/>
    </xf>
    <xf numFmtId="0" fontId="11" fillId="0" borderId="0" xfId="4" applyFont="1" applyFill="1" applyBorder="1" applyAlignment="1">
      <alignment horizontal="justify" vertical="top"/>
    </xf>
    <xf numFmtId="164" fontId="12" fillId="0" borderId="0" xfId="1" applyNumberFormat="1" applyFont="1" applyBorder="1" applyAlignment="1">
      <alignment horizontal="right" vertical="top"/>
    </xf>
    <xf numFmtId="0" fontId="4" fillId="0" borderId="0" xfId="4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/>
    </xf>
    <xf numFmtId="0" fontId="2" fillId="0" borderId="0" xfId="1" applyBorder="1"/>
    <xf numFmtId="0" fontId="11" fillId="0" borderId="0" xfId="2" applyFont="1" applyBorder="1"/>
    <xf numFmtId="0" fontId="13" fillId="0" borderId="0" xfId="1" applyFont="1" applyBorder="1"/>
    <xf numFmtId="0" fontId="4" fillId="0" borderId="8" xfId="4" applyFont="1" applyFill="1" applyBorder="1" applyAlignment="1">
      <alignment horizontal="center" vertical="top"/>
    </xf>
    <xf numFmtId="0" fontId="4" fillId="0" borderId="8" xfId="4" applyFont="1" applyFill="1" applyBorder="1" applyAlignment="1">
      <alignment horizontal="justify" vertical="top"/>
    </xf>
    <xf numFmtId="164" fontId="8" fillId="0" borderId="8" xfId="1" applyNumberFormat="1" applyFont="1" applyBorder="1" applyAlignment="1">
      <alignment horizontal="right" vertical="top"/>
    </xf>
    <xf numFmtId="0" fontId="9" fillId="4" borderId="9" xfId="1" applyFont="1" applyFill="1" applyBorder="1" applyAlignment="1">
      <alignment horizontal="justify" vertical="center"/>
    </xf>
    <xf numFmtId="164" fontId="9" fillId="4" borderId="9" xfId="1" applyNumberFormat="1" applyFont="1" applyFill="1" applyBorder="1" applyAlignment="1">
      <alignment horizontal="right" vertical="center"/>
    </xf>
    <xf numFmtId="164" fontId="9" fillId="0" borderId="0" xfId="1" applyNumberFormat="1" applyFont="1" applyBorder="1" applyAlignment="1">
      <alignment horizontal="right" vertical="center"/>
    </xf>
    <xf numFmtId="164" fontId="8" fillId="0" borderId="0" xfId="1" applyNumberFormat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14" fillId="0" borderId="0" xfId="5" applyFont="1" applyFill="1" applyBorder="1" applyAlignment="1">
      <alignment horizontal="left" vertical="top" wrapText="1"/>
    </xf>
    <xf numFmtId="164" fontId="4" fillId="0" borderId="0" xfId="2" applyNumberFormat="1" applyFont="1" applyBorder="1"/>
    <xf numFmtId="164" fontId="10" fillId="0" borderId="0" xfId="2" applyNumberFormat="1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2" fillId="0" borderId="0" xfId="1"/>
  </cellXfs>
  <cellStyles count="6">
    <cellStyle name="Normal" xfId="0" builtinId="0"/>
    <cellStyle name="Normal 12 3 2 2" xfId="2" xr:uid="{61C7A3DB-B368-4021-BB16-64FCC5E3B6FC}"/>
    <cellStyle name="Normal 17" xfId="1" xr:uid="{D56B6887-DFF9-47DB-8FFC-3A7875C1A52C}"/>
    <cellStyle name="Normal 18 2" xfId="3" xr:uid="{5146FD13-C990-4A49-85BF-11FE1EDD92A5}"/>
    <cellStyle name="Normal 2 2" xfId="5" xr:uid="{D42F6307-6D77-472E-81F6-0CF4483A1C32}"/>
    <cellStyle name="Normal 3_1. Ingreso Público" xfId="4" xr:uid="{5FC6DAD2-A957-4048-9A1D-0C42320BCF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923925</xdr:colOff>
      <xdr:row>4</xdr:row>
      <xdr:rowOff>9525</xdr:rowOff>
    </xdr:from>
    <xdr:to>
      <xdr:col>9</xdr:col>
      <xdr:colOff>9525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3D8CF82-424E-4ECF-B6A3-910F6DD0B3BF}"/>
            </a:ext>
          </a:extLst>
        </xdr:cNvPr>
        <xdr:cNvSpPr txBox="1"/>
      </xdr:nvSpPr>
      <xdr:spPr>
        <a:xfrm>
          <a:off x="7905750" y="657225"/>
          <a:ext cx="11049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95ECD-7122-4B1E-A384-05A4109993A7}">
  <dimension ref="A1:L81"/>
  <sheetViews>
    <sheetView showGridLines="0" tabSelected="1" zoomScaleNormal="100" workbookViewId="0">
      <selection sqref="A1:I80"/>
    </sheetView>
  </sheetViews>
  <sheetFormatPr baseColWidth="10" defaultRowHeight="12.75" x14ac:dyDescent="0.2"/>
  <cols>
    <col min="1" max="2" width="1.7109375" style="43" customWidth="1"/>
    <col min="3" max="3" width="40.7109375" style="2" customWidth="1"/>
    <col min="4" max="9" width="15.140625" style="41" customWidth="1"/>
    <col min="10" max="10" width="11.42578125" style="2"/>
    <col min="11" max="11" width="20.5703125" style="29" customWidth="1"/>
    <col min="12" max="16384" width="11.42578125" style="44"/>
  </cols>
  <sheetData>
    <row r="1" spans="1:11" s="2" customForma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x14ac:dyDescent="0.2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x14ac:dyDescent="0.2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x14ac:dyDescent="0.2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13" customFormat="1" ht="24" x14ac:dyDescent="0.2">
      <c r="A8" s="8"/>
      <c r="B8" s="9"/>
      <c r="C8" s="9"/>
      <c r="D8" s="10" t="s">
        <v>9</v>
      </c>
      <c r="E8" s="11" t="s">
        <v>10</v>
      </c>
      <c r="F8" s="11" t="s">
        <v>11</v>
      </c>
      <c r="G8" s="11" t="s">
        <v>12</v>
      </c>
      <c r="H8" s="10" t="s">
        <v>13</v>
      </c>
      <c r="I8" s="12"/>
    </row>
    <row r="9" spans="1:11" s="13" customFormat="1" ht="3" customHeight="1" x14ac:dyDescent="0.2">
      <c r="A9" s="14"/>
      <c r="B9" s="14"/>
      <c r="C9" s="15"/>
      <c r="D9" s="16"/>
      <c r="E9" s="16"/>
      <c r="F9" s="16"/>
      <c r="G9" s="16"/>
      <c r="H9" s="16"/>
      <c r="I9" s="16"/>
    </row>
    <row r="10" spans="1:11" s="21" customFormat="1" ht="12.75" hidden="1" customHeight="1" thickBot="1" x14ac:dyDescent="0.25">
      <c r="A10" s="17" t="s">
        <v>14</v>
      </c>
      <c r="B10" s="17"/>
      <c r="C10" s="17"/>
      <c r="D10" s="18">
        <f t="shared" ref="D10:I10" si="0">SUM(D11:D21,D24:D43)</f>
        <v>32464622869</v>
      </c>
      <c r="E10" s="18">
        <f t="shared" si="0"/>
        <v>1592358226</v>
      </c>
      <c r="F10" s="18">
        <f t="shared" si="0"/>
        <v>34056981095</v>
      </c>
      <c r="G10" s="18">
        <f t="shared" si="0"/>
        <v>19798325094</v>
      </c>
      <c r="H10" s="18">
        <f t="shared" si="0"/>
        <v>18828570196</v>
      </c>
      <c r="I10" s="18">
        <f t="shared" si="0"/>
        <v>14258656001</v>
      </c>
      <c r="J10" s="19"/>
      <c r="K10" s="20"/>
    </row>
    <row r="11" spans="1:11" s="13" customFormat="1" ht="12.75" hidden="1" customHeight="1" thickTop="1" x14ac:dyDescent="0.2">
      <c r="A11" s="14"/>
      <c r="B11" s="14"/>
      <c r="C11" s="15" t="s">
        <v>15</v>
      </c>
      <c r="D11" s="20">
        <v>33560540</v>
      </c>
      <c r="E11" s="20">
        <v>399344</v>
      </c>
      <c r="F11" s="20">
        <f>D11+E11</f>
        <v>33959884</v>
      </c>
      <c r="G11" s="20">
        <v>18332828</v>
      </c>
      <c r="H11" s="20">
        <v>17890503</v>
      </c>
      <c r="I11" s="20">
        <f>F11-G11</f>
        <v>15627056</v>
      </c>
      <c r="K11" s="22"/>
    </row>
    <row r="12" spans="1:11" s="13" customFormat="1" ht="12.75" hidden="1" customHeight="1" x14ac:dyDescent="0.2">
      <c r="A12" s="14"/>
      <c r="B12" s="14"/>
      <c r="C12" s="15" t="s">
        <v>16</v>
      </c>
      <c r="D12" s="20">
        <v>396391352</v>
      </c>
      <c r="E12" s="20">
        <v>56831531</v>
      </c>
      <c r="F12" s="20">
        <f>D12+E12</f>
        <v>453222883</v>
      </c>
      <c r="G12" s="20">
        <v>296426921</v>
      </c>
      <c r="H12" s="20">
        <v>284519528</v>
      </c>
      <c r="I12" s="20">
        <f>F12-G12</f>
        <v>156795962</v>
      </c>
    </row>
    <row r="13" spans="1:11" s="13" customFormat="1" ht="12.75" hidden="1" customHeight="1" x14ac:dyDescent="0.2">
      <c r="A13" s="14"/>
      <c r="B13" s="14"/>
      <c r="C13" s="15" t="s">
        <v>17</v>
      </c>
      <c r="D13" s="20">
        <v>2610346</v>
      </c>
      <c r="E13" s="20">
        <v>2494442</v>
      </c>
      <c r="F13" s="20">
        <f>D13+E13</f>
        <v>5104788</v>
      </c>
      <c r="G13" s="20">
        <v>2714715</v>
      </c>
      <c r="H13" s="20">
        <v>2637725</v>
      </c>
      <c r="I13" s="20">
        <f>F13-G13</f>
        <v>2390073</v>
      </c>
    </row>
    <row r="14" spans="1:11" s="13" customFormat="1" ht="12.75" hidden="1" customHeight="1" x14ac:dyDescent="0.2">
      <c r="A14" s="14"/>
      <c r="B14" s="14"/>
      <c r="C14" s="15" t="s">
        <v>18</v>
      </c>
      <c r="D14" s="20">
        <v>1452166174</v>
      </c>
      <c r="E14" s="20">
        <v>66086467</v>
      </c>
      <c r="F14" s="20">
        <f>D14+E14</f>
        <v>1518252641</v>
      </c>
      <c r="G14" s="20">
        <v>997763902</v>
      </c>
      <c r="H14" s="20">
        <v>874542118</v>
      </c>
      <c r="I14" s="20">
        <f>F14-G14</f>
        <v>520488739</v>
      </c>
    </row>
    <row r="15" spans="1:11" s="13" customFormat="1" ht="12.75" hidden="1" customHeight="1" x14ac:dyDescent="0.2">
      <c r="A15" s="14"/>
      <c r="B15" s="14"/>
      <c r="C15" s="15" t="s">
        <v>19</v>
      </c>
      <c r="D15" s="20">
        <v>30437450</v>
      </c>
      <c r="E15" s="20">
        <v>1831284</v>
      </c>
      <c r="F15" s="20">
        <f>D15+E15</f>
        <v>32268734</v>
      </c>
      <c r="G15" s="20">
        <v>20875961</v>
      </c>
      <c r="H15" s="20">
        <v>20875923</v>
      </c>
      <c r="I15" s="20">
        <f>F15-G15</f>
        <v>11392773</v>
      </c>
    </row>
    <row r="16" spans="1:11" s="13" customFormat="1" ht="12.75" hidden="1" customHeight="1" x14ac:dyDescent="0.2">
      <c r="A16" s="14"/>
      <c r="B16" s="14"/>
      <c r="C16" s="15" t="s">
        <v>20</v>
      </c>
      <c r="D16" s="20">
        <v>77248128</v>
      </c>
      <c r="E16" s="20">
        <v>677959</v>
      </c>
      <c r="F16" s="20">
        <f t="shared" ref="F16:F20" si="1">D16+E16</f>
        <v>77926087</v>
      </c>
      <c r="G16" s="20">
        <v>53417002</v>
      </c>
      <c r="H16" s="20">
        <v>51321103</v>
      </c>
      <c r="I16" s="20">
        <f t="shared" ref="I16:I43" si="2">F16-G16</f>
        <v>24509085</v>
      </c>
    </row>
    <row r="17" spans="1:12" s="13" customFormat="1" ht="12.75" hidden="1" customHeight="1" x14ac:dyDescent="0.2">
      <c r="A17" s="14"/>
      <c r="B17" s="14"/>
      <c r="C17" s="15" t="s">
        <v>21</v>
      </c>
      <c r="D17" s="20">
        <v>11159503</v>
      </c>
      <c r="E17" s="20">
        <v>474633</v>
      </c>
      <c r="F17" s="20">
        <f t="shared" si="1"/>
        <v>11634136</v>
      </c>
      <c r="G17" s="20">
        <v>7285007</v>
      </c>
      <c r="H17" s="20">
        <v>7285007</v>
      </c>
      <c r="I17" s="20">
        <f t="shared" si="2"/>
        <v>4349129</v>
      </c>
    </row>
    <row r="18" spans="1:12" s="13" customFormat="1" ht="26.25" hidden="1" customHeight="1" x14ac:dyDescent="0.2">
      <c r="A18" s="14"/>
      <c r="B18" s="14"/>
      <c r="C18" s="15" t="s">
        <v>22</v>
      </c>
      <c r="D18" s="20">
        <v>21980106</v>
      </c>
      <c r="E18" s="20">
        <v>376752</v>
      </c>
      <c r="F18" s="20">
        <f t="shared" si="1"/>
        <v>22356858</v>
      </c>
      <c r="G18" s="20">
        <v>16448139</v>
      </c>
      <c r="H18" s="20">
        <v>16397491</v>
      </c>
      <c r="I18" s="20">
        <f t="shared" si="2"/>
        <v>5908719</v>
      </c>
    </row>
    <row r="19" spans="1:12" s="13" customFormat="1" ht="26.25" hidden="1" customHeight="1" x14ac:dyDescent="0.2">
      <c r="A19" s="14"/>
      <c r="B19" s="14"/>
      <c r="C19" s="15" t="s">
        <v>23</v>
      </c>
      <c r="D19" s="20">
        <v>6460997</v>
      </c>
      <c r="E19" s="20">
        <v>128879</v>
      </c>
      <c r="F19" s="20">
        <f t="shared" si="1"/>
        <v>6589876</v>
      </c>
      <c r="G19" s="20">
        <v>4510141</v>
      </c>
      <c r="H19" s="20">
        <v>4504249</v>
      </c>
      <c r="I19" s="20">
        <f t="shared" si="2"/>
        <v>2079735</v>
      </c>
    </row>
    <row r="20" spans="1:12" s="13" customFormat="1" ht="26.25" hidden="1" customHeight="1" x14ac:dyDescent="0.2">
      <c r="A20" s="14"/>
      <c r="B20" s="14"/>
      <c r="C20" s="15" t="s">
        <v>24</v>
      </c>
      <c r="D20" s="20">
        <v>5585724</v>
      </c>
      <c r="E20" s="20">
        <v>249829</v>
      </c>
      <c r="F20" s="20">
        <f t="shared" si="1"/>
        <v>5835553</v>
      </c>
      <c r="G20" s="20">
        <v>4128606</v>
      </c>
      <c r="H20" s="20">
        <v>4128606</v>
      </c>
      <c r="I20" s="20">
        <f t="shared" si="2"/>
        <v>1706947</v>
      </c>
      <c r="L20" s="22"/>
    </row>
    <row r="21" spans="1:12" s="23" customFormat="1" ht="12.75" hidden="1" customHeight="1" x14ac:dyDescent="0.2">
      <c r="A21" s="14"/>
      <c r="B21" s="14"/>
      <c r="C21" s="15" t="s">
        <v>25</v>
      </c>
      <c r="D21" s="20">
        <f>SUM(D22:D23)</f>
        <v>9427106531</v>
      </c>
      <c r="E21" s="20">
        <f>SUM(E22:E23)</f>
        <v>-35579915</v>
      </c>
      <c r="F21" s="20">
        <f t="shared" ref="F21:G21" si="3">SUM(F22:F23)</f>
        <v>9391526616</v>
      </c>
      <c r="G21" s="20">
        <f t="shared" si="3"/>
        <v>6384298100</v>
      </c>
      <c r="H21" s="20">
        <f>SUM(H22:H23)</f>
        <v>5620715618</v>
      </c>
      <c r="I21" s="20">
        <f t="shared" si="2"/>
        <v>3007228516</v>
      </c>
    </row>
    <row r="22" spans="1:12" s="23" customFormat="1" ht="12" hidden="1" customHeight="1" x14ac:dyDescent="0.2">
      <c r="A22" s="24"/>
      <c r="B22" s="24"/>
      <c r="C22" s="25" t="s">
        <v>26</v>
      </c>
      <c r="D22" s="26">
        <v>8989920765</v>
      </c>
      <c r="E22" s="26">
        <v>-186078029</v>
      </c>
      <c r="F22" s="26">
        <f t="shared" ref="F22:F43" si="4">D22+E22</f>
        <v>8803842736</v>
      </c>
      <c r="G22" s="26">
        <v>6048786749</v>
      </c>
      <c r="H22" s="26">
        <v>5285258003</v>
      </c>
      <c r="I22" s="26">
        <f t="shared" si="2"/>
        <v>2755055987</v>
      </c>
    </row>
    <row r="23" spans="1:12" s="23" customFormat="1" ht="12" hidden="1" customHeight="1" x14ac:dyDescent="0.2">
      <c r="A23" s="24"/>
      <c r="B23" s="24"/>
      <c r="C23" s="25" t="s">
        <v>27</v>
      </c>
      <c r="D23" s="26">
        <v>437185766</v>
      </c>
      <c r="E23" s="26">
        <v>150498114</v>
      </c>
      <c r="F23" s="26">
        <f t="shared" si="4"/>
        <v>587683880</v>
      </c>
      <c r="G23" s="26">
        <v>335511351</v>
      </c>
      <c r="H23" s="26">
        <v>335457615</v>
      </c>
      <c r="I23" s="26">
        <f t="shared" si="2"/>
        <v>252172529</v>
      </c>
    </row>
    <row r="24" spans="1:12" s="13" customFormat="1" ht="26.25" hidden="1" customHeight="1" x14ac:dyDescent="0.2">
      <c r="A24" s="14"/>
      <c r="B24" s="14"/>
      <c r="C24" s="15" t="s">
        <v>28</v>
      </c>
      <c r="D24" s="20">
        <v>2678619998</v>
      </c>
      <c r="E24" s="20">
        <v>350749950</v>
      </c>
      <c r="F24" s="20">
        <f t="shared" si="4"/>
        <v>3029369948</v>
      </c>
      <c r="G24" s="20">
        <v>1921413391</v>
      </c>
      <c r="H24" s="20">
        <v>1921413391</v>
      </c>
      <c r="I24" s="20">
        <f t="shared" si="2"/>
        <v>1107956557</v>
      </c>
    </row>
    <row r="25" spans="1:12" s="13" customFormat="1" ht="12.75" hidden="1" customHeight="1" x14ac:dyDescent="0.2">
      <c r="A25" s="14"/>
      <c r="B25" s="14"/>
      <c r="C25" s="15" t="s">
        <v>29</v>
      </c>
      <c r="D25" s="20">
        <v>26262006</v>
      </c>
      <c r="E25" s="20">
        <v>24755450</v>
      </c>
      <c r="F25" s="20">
        <f t="shared" si="4"/>
        <v>51017456</v>
      </c>
      <c r="G25" s="20">
        <v>37927912</v>
      </c>
      <c r="H25" s="20">
        <v>37842236</v>
      </c>
      <c r="I25" s="20">
        <f t="shared" si="2"/>
        <v>13089544</v>
      </c>
    </row>
    <row r="26" spans="1:12" s="13" customFormat="1" ht="12.75" hidden="1" customHeight="1" x14ac:dyDescent="0.2">
      <c r="A26" s="14"/>
      <c r="B26" s="14"/>
      <c r="C26" s="15" t="s">
        <v>30</v>
      </c>
      <c r="D26" s="20">
        <v>45712138</v>
      </c>
      <c r="E26" s="20">
        <v>120101147</v>
      </c>
      <c r="F26" s="20">
        <f t="shared" si="4"/>
        <v>165813285</v>
      </c>
      <c r="G26" s="20">
        <v>149029025</v>
      </c>
      <c r="H26" s="20">
        <v>148989222</v>
      </c>
      <c r="I26" s="20">
        <f t="shared" si="2"/>
        <v>16784260</v>
      </c>
    </row>
    <row r="27" spans="1:12" s="13" customFormat="1" ht="12.75" hidden="1" customHeight="1" x14ac:dyDescent="0.2">
      <c r="A27" s="14"/>
      <c r="B27" s="14"/>
      <c r="C27" s="15" t="s">
        <v>31</v>
      </c>
      <c r="D27" s="20">
        <v>175974484</v>
      </c>
      <c r="E27" s="20">
        <v>11498781</v>
      </c>
      <c r="F27" s="20">
        <f t="shared" si="4"/>
        <v>187473265</v>
      </c>
      <c r="G27" s="20">
        <v>117559714</v>
      </c>
      <c r="H27" s="20">
        <v>115389297</v>
      </c>
      <c r="I27" s="20">
        <f t="shared" si="2"/>
        <v>69913551</v>
      </c>
    </row>
    <row r="28" spans="1:12" s="13" customFormat="1" ht="12.75" hidden="1" customHeight="1" x14ac:dyDescent="0.2">
      <c r="A28" s="14"/>
      <c r="B28" s="14"/>
      <c r="C28" s="15" t="s">
        <v>32</v>
      </c>
      <c r="D28" s="20">
        <v>234730724</v>
      </c>
      <c r="E28" s="20">
        <v>59452720</v>
      </c>
      <c r="F28" s="20">
        <f t="shared" si="4"/>
        <v>294183444</v>
      </c>
      <c r="G28" s="20">
        <v>170279118</v>
      </c>
      <c r="H28" s="20">
        <v>161090713</v>
      </c>
      <c r="I28" s="20">
        <f t="shared" si="2"/>
        <v>123904326</v>
      </c>
    </row>
    <row r="29" spans="1:12" s="13" customFormat="1" ht="12.75" hidden="1" customHeight="1" x14ac:dyDescent="0.2">
      <c r="A29" s="14"/>
      <c r="B29" s="14"/>
      <c r="C29" s="15" t="s">
        <v>33</v>
      </c>
      <c r="D29" s="20">
        <v>105995227</v>
      </c>
      <c r="E29" s="20">
        <v>46228938</v>
      </c>
      <c r="F29" s="20">
        <f t="shared" si="4"/>
        <v>152224165</v>
      </c>
      <c r="G29" s="20">
        <v>77096912</v>
      </c>
      <c r="H29" s="20">
        <v>76433837</v>
      </c>
      <c r="I29" s="20">
        <f t="shared" si="2"/>
        <v>75127253</v>
      </c>
    </row>
    <row r="30" spans="1:12" s="13" customFormat="1" ht="12.75" hidden="1" customHeight="1" x14ac:dyDescent="0.2">
      <c r="A30" s="14"/>
      <c r="B30" s="14"/>
      <c r="C30" s="15" t="s">
        <v>34</v>
      </c>
      <c r="D30" s="20">
        <v>108856766</v>
      </c>
      <c r="E30" s="20">
        <v>47640533</v>
      </c>
      <c r="F30" s="20">
        <f>D30+E30</f>
        <v>156497299</v>
      </c>
      <c r="G30" s="20">
        <v>103900470</v>
      </c>
      <c r="H30" s="20">
        <v>103095032</v>
      </c>
      <c r="I30" s="20">
        <f>F30-G30</f>
        <v>52596829</v>
      </c>
    </row>
    <row r="31" spans="1:12" s="13" customFormat="1" ht="26.25" hidden="1" customHeight="1" x14ac:dyDescent="0.2">
      <c r="A31" s="14"/>
      <c r="B31" s="14"/>
      <c r="C31" s="15" t="s">
        <v>35</v>
      </c>
      <c r="D31" s="20">
        <v>41449923</v>
      </c>
      <c r="E31" s="20">
        <v>1222239</v>
      </c>
      <c r="F31" s="20">
        <f>D31+E31</f>
        <v>42672162</v>
      </c>
      <c r="G31" s="20">
        <v>29427547</v>
      </c>
      <c r="H31" s="20">
        <v>29427547</v>
      </c>
      <c r="I31" s="20">
        <f>F31-G31</f>
        <v>13244615</v>
      </c>
    </row>
    <row r="32" spans="1:12" s="13" customFormat="1" ht="12.75" hidden="1" customHeight="1" x14ac:dyDescent="0.2">
      <c r="A32" s="27"/>
      <c r="B32" s="27"/>
      <c r="C32" s="15" t="s">
        <v>36</v>
      </c>
      <c r="D32" s="20">
        <v>63732778</v>
      </c>
      <c r="E32" s="20">
        <v>6906218</v>
      </c>
      <c r="F32" s="20">
        <f>D32+E32</f>
        <v>70638996</v>
      </c>
      <c r="G32" s="20">
        <v>44336876</v>
      </c>
      <c r="H32" s="20">
        <v>44336876</v>
      </c>
      <c r="I32" s="20">
        <f>F32-G32</f>
        <v>26302120</v>
      </c>
    </row>
    <row r="33" spans="1:11" s="13" customFormat="1" ht="12.75" hidden="1" customHeight="1" x14ac:dyDescent="0.2">
      <c r="A33" s="14"/>
      <c r="B33" s="14"/>
      <c r="C33" s="15" t="s">
        <v>37</v>
      </c>
      <c r="D33" s="20">
        <v>101526094</v>
      </c>
      <c r="E33" s="20">
        <v>56521101</v>
      </c>
      <c r="F33" s="20">
        <f>D33+E33</f>
        <v>158047195</v>
      </c>
      <c r="G33" s="20">
        <v>69262734</v>
      </c>
      <c r="H33" s="20">
        <v>66816166</v>
      </c>
      <c r="I33" s="20">
        <f>F33-G33</f>
        <v>88784461</v>
      </c>
    </row>
    <row r="34" spans="1:11" s="13" customFormat="1" ht="12.75" hidden="1" customHeight="1" x14ac:dyDescent="0.2">
      <c r="A34" s="14"/>
      <c r="B34" s="14"/>
      <c r="C34" s="15" t="s">
        <v>38</v>
      </c>
      <c r="D34" s="20">
        <v>231549655</v>
      </c>
      <c r="E34" s="20">
        <v>99986320</v>
      </c>
      <c r="F34" s="20">
        <f>D34+E34</f>
        <v>331535975</v>
      </c>
      <c r="G34" s="20">
        <v>223955030</v>
      </c>
      <c r="H34" s="20">
        <v>212038610</v>
      </c>
      <c r="I34" s="20">
        <f>F34-G34</f>
        <v>107580945</v>
      </c>
    </row>
    <row r="35" spans="1:11" s="13" customFormat="1" ht="12.75" hidden="1" customHeight="1" x14ac:dyDescent="0.2">
      <c r="A35" s="14"/>
      <c r="B35" s="14"/>
      <c r="C35" s="15" t="s">
        <v>39</v>
      </c>
      <c r="D35" s="20">
        <v>104919467</v>
      </c>
      <c r="E35" s="20">
        <v>37270317</v>
      </c>
      <c r="F35" s="20">
        <f t="shared" si="4"/>
        <v>142189784</v>
      </c>
      <c r="G35" s="20">
        <v>103396583</v>
      </c>
      <c r="H35" s="20">
        <v>99036290</v>
      </c>
      <c r="I35" s="20">
        <f t="shared" si="2"/>
        <v>38793201</v>
      </c>
    </row>
    <row r="36" spans="1:11" s="13" customFormat="1" ht="12.75" hidden="1" customHeight="1" x14ac:dyDescent="0.2">
      <c r="A36" s="14"/>
      <c r="B36" s="14"/>
      <c r="C36" s="15" t="s">
        <v>40</v>
      </c>
      <c r="D36" s="20">
        <v>6216144</v>
      </c>
      <c r="E36" s="20">
        <v>-42742</v>
      </c>
      <c r="F36" s="20">
        <f t="shared" si="4"/>
        <v>6173402</v>
      </c>
      <c r="G36" s="20">
        <v>3927231</v>
      </c>
      <c r="H36" s="20">
        <v>3927231</v>
      </c>
      <c r="I36" s="20">
        <f t="shared" si="2"/>
        <v>2246171</v>
      </c>
    </row>
    <row r="37" spans="1:11" s="13" customFormat="1" ht="26.25" hidden="1" customHeight="1" x14ac:dyDescent="0.2">
      <c r="A37" s="14"/>
      <c r="B37" s="14"/>
      <c r="C37" s="15" t="s">
        <v>41</v>
      </c>
      <c r="D37" s="20">
        <v>24828737</v>
      </c>
      <c r="E37" s="20">
        <v>1077854</v>
      </c>
      <c r="F37" s="20">
        <f>D37+E37</f>
        <v>25906591</v>
      </c>
      <c r="G37" s="20">
        <v>16767905</v>
      </c>
      <c r="H37" s="20">
        <v>16727265</v>
      </c>
      <c r="I37" s="20">
        <f>F37-G37</f>
        <v>9138686</v>
      </c>
    </row>
    <row r="38" spans="1:11" s="13" customFormat="1" ht="12.75" hidden="1" customHeight="1" x14ac:dyDescent="0.2">
      <c r="A38" s="14"/>
      <c r="B38" s="14"/>
      <c r="C38" s="15" t="s">
        <v>42</v>
      </c>
      <c r="D38" s="20">
        <v>17902903</v>
      </c>
      <c r="E38" s="20">
        <v>393280801</v>
      </c>
      <c r="F38" s="20">
        <f t="shared" si="4"/>
        <v>411183704</v>
      </c>
      <c r="G38" s="20">
        <v>398546210</v>
      </c>
      <c r="H38" s="20">
        <v>398546210</v>
      </c>
      <c r="I38" s="20">
        <f t="shared" si="2"/>
        <v>12637494</v>
      </c>
    </row>
    <row r="39" spans="1:11" s="13" customFormat="1" ht="12.75" hidden="1" customHeight="1" x14ac:dyDescent="0.2">
      <c r="A39" s="14"/>
      <c r="B39" s="14"/>
      <c r="C39" s="15" t="s">
        <v>43</v>
      </c>
      <c r="D39" s="20">
        <v>2551372</v>
      </c>
      <c r="E39" s="20">
        <v>0</v>
      </c>
      <c r="F39" s="20">
        <f t="shared" si="4"/>
        <v>2551372</v>
      </c>
      <c r="G39" s="20">
        <v>1530560</v>
      </c>
      <c r="H39" s="20">
        <v>1530560</v>
      </c>
      <c r="I39" s="20">
        <f t="shared" si="2"/>
        <v>1020812</v>
      </c>
    </row>
    <row r="40" spans="1:11" s="13" customFormat="1" ht="12.75" hidden="1" customHeight="1" x14ac:dyDescent="0.2">
      <c r="A40" s="14"/>
      <c r="B40" s="14"/>
      <c r="C40" s="15" t="s">
        <v>44</v>
      </c>
      <c r="D40" s="20">
        <v>456296948</v>
      </c>
      <c r="E40" s="20">
        <v>0</v>
      </c>
      <c r="F40" s="20">
        <f t="shared" si="4"/>
        <v>456296948</v>
      </c>
      <c r="G40" s="20">
        <v>426726490</v>
      </c>
      <c r="H40" s="20">
        <v>426726490</v>
      </c>
      <c r="I40" s="20">
        <f t="shared" si="2"/>
        <v>29570458</v>
      </c>
    </row>
    <row r="41" spans="1:11" s="13" customFormat="1" ht="12.75" hidden="1" customHeight="1" x14ac:dyDescent="0.2">
      <c r="A41" s="14"/>
      <c r="B41" s="14"/>
      <c r="C41" s="15" t="s">
        <v>45</v>
      </c>
      <c r="D41" s="20">
        <v>6888637743</v>
      </c>
      <c r="E41" s="20">
        <v>188340385</v>
      </c>
      <c r="F41" s="20">
        <f t="shared" si="4"/>
        <v>7076978128</v>
      </c>
      <c r="G41" s="20">
        <v>0</v>
      </c>
      <c r="H41" s="20">
        <v>0</v>
      </c>
      <c r="I41" s="20">
        <f t="shared" si="2"/>
        <v>7076978128</v>
      </c>
    </row>
    <row r="42" spans="1:11" s="13" customFormat="1" ht="12.75" hidden="1" customHeight="1" x14ac:dyDescent="0.2">
      <c r="A42" s="14"/>
      <c r="B42" s="14"/>
      <c r="C42" s="15" t="s">
        <v>46</v>
      </c>
      <c r="D42" s="20">
        <v>1350095483</v>
      </c>
      <c r="E42" s="20">
        <v>0</v>
      </c>
      <c r="F42" s="20">
        <f t="shared" si="4"/>
        <v>1350095483</v>
      </c>
      <c r="G42" s="20">
        <v>1084469230</v>
      </c>
      <c r="H42" s="20">
        <v>1084469230</v>
      </c>
      <c r="I42" s="20">
        <f t="shared" si="2"/>
        <v>265626253</v>
      </c>
    </row>
    <row r="43" spans="1:11" s="21" customFormat="1" ht="13.5" hidden="1" customHeight="1" x14ac:dyDescent="0.2">
      <c r="A43" s="28"/>
      <c r="B43" s="28"/>
      <c r="C43" s="15" t="s">
        <v>47</v>
      </c>
      <c r="D43" s="20">
        <v>8334057428</v>
      </c>
      <c r="E43" s="20">
        <v>53397009</v>
      </c>
      <c r="F43" s="20">
        <f t="shared" si="4"/>
        <v>8387454437</v>
      </c>
      <c r="G43" s="20">
        <v>7012570834</v>
      </c>
      <c r="H43" s="20">
        <v>6975916122</v>
      </c>
      <c r="I43" s="20">
        <f t="shared" si="2"/>
        <v>1374883603</v>
      </c>
    </row>
    <row r="44" spans="1:11" s="21" customFormat="1" ht="12.75" hidden="1" customHeight="1" thickBot="1" x14ac:dyDescent="0.25">
      <c r="A44" s="17" t="s">
        <v>48</v>
      </c>
      <c r="B44" s="17"/>
      <c r="C44" s="17"/>
      <c r="D44" s="18">
        <f t="shared" ref="D44:I44" si="5">SUM(D45:D55,D58:D77)</f>
        <v>44381648411</v>
      </c>
      <c r="E44" s="18">
        <f t="shared" si="5"/>
        <v>-485945477</v>
      </c>
      <c r="F44" s="18">
        <f t="shared" si="5"/>
        <v>43895702934</v>
      </c>
      <c r="G44" s="18">
        <f t="shared" si="5"/>
        <v>31300036805</v>
      </c>
      <c r="H44" s="18">
        <f t="shared" si="5"/>
        <v>31172255515</v>
      </c>
      <c r="I44" s="18">
        <f t="shared" si="5"/>
        <v>12595666129</v>
      </c>
      <c r="J44" s="19"/>
      <c r="K44" s="20"/>
    </row>
    <row r="45" spans="1:11" s="29" customFormat="1" hidden="1" x14ac:dyDescent="0.2">
      <c r="A45" s="14"/>
      <c r="B45" s="14"/>
      <c r="C45" s="15" t="s">
        <v>15</v>
      </c>
      <c r="D45" s="20">
        <v>0</v>
      </c>
      <c r="E45" s="20">
        <v>0</v>
      </c>
      <c r="F45" s="20">
        <f t="shared" ref="F45:F77" si="6">D45+E45</f>
        <v>0</v>
      </c>
      <c r="G45" s="20">
        <v>0</v>
      </c>
      <c r="H45" s="20">
        <v>0</v>
      </c>
      <c r="I45" s="20">
        <f>F45-G45</f>
        <v>0</v>
      </c>
      <c r="J45" s="2"/>
    </row>
    <row r="46" spans="1:11" s="29" customFormat="1" hidden="1" x14ac:dyDescent="0.2">
      <c r="A46" s="14"/>
      <c r="B46" s="14"/>
      <c r="C46" s="15" t="s">
        <v>16</v>
      </c>
      <c r="D46" s="20">
        <v>1888252</v>
      </c>
      <c r="E46" s="20">
        <v>12564298</v>
      </c>
      <c r="F46" s="20">
        <f t="shared" si="6"/>
        <v>14452550</v>
      </c>
      <c r="G46" s="20">
        <v>10998923</v>
      </c>
      <c r="H46" s="20">
        <v>775823</v>
      </c>
      <c r="I46" s="20">
        <f t="shared" ref="I46:I77" si="7">F46-G46</f>
        <v>3453627</v>
      </c>
      <c r="J46" s="2"/>
    </row>
    <row r="47" spans="1:11" s="29" customFormat="1" hidden="1" x14ac:dyDescent="0.2">
      <c r="A47" s="14"/>
      <c r="B47" s="14"/>
      <c r="C47" s="15" t="s">
        <v>17</v>
      </c>
      <c r="D47" s="20">
        <v>0</v>
      </c>
      <c r="E47" s="20">
        <v>9621681</v>
      </c>
      <c r="F47" s="20">
        <f t="shared" si="6"/>
        <v>9621681</v>
      </c>
      <c r="G47" s="20">
        <v>0</v>
      </c>
      <c r="H47" s="20">
        <v>0</v>
      </c>
      <c r="I47" s="20">
        <f t="shared" si="7"/>
        <v>9621681</v>
      </c>
      <c r="J47" s="2"/>
    </row>
    <row r="48" spans="1:11" s="29" customFormat="1" hidden="1" x14ac:dyDescent="0.2">
      <c r="A48" s="14"/>
      <c r="B48" s="14"/>
      <c r="C48" s="15" t="s">
        <v>18</v>
      </c>
      <c r="D48" s="20">
        <v>0</v>
      </c>
      <c r="E48" s="20">
        <v>1108900</v>
      </c>
      <c r="F48" s="20">
        <f t="shared" si="6"/>
        <v>1108900</v>
      </c>
      <c r="G48" s="20">
        <v>83400</v>
      </c>
      <c r="H48" s="20">
        <v>0</v>
      </c>
      <c r="I48" s="20">
        <f t="shared" si="7"/>
        <v>1025500</v>
      </c>
      <c r="J48" s="2"/>
    </row>
    <row r="49" spans="1:10" s="29" customFormat="1" hidden="1" x14ac:dyDescent="0.2">
      <c r="A49" s="14"/>
      <c r="B49" s="14"/>
      <c r="C49" s="15" t="s">
        <v>19</v>
      </c>
      <c r="D49" s="20">
        <v>0</v>
      </c>
      <c r="E49" s="20">
        <v>0</v>
      </c>
      <c r="F49" s="20">
        <f t="shared" si="6"/>
        <v>0</v>
      </c>
      <c r="G49" s="20">
        <v>0</v>
      </c>
      <c r="H49" s="20">
        <v>0</v>
      </c>
      <c r="I49" s="20">
        <f t="shared" si="7"/>
        <v>0</v>
      </c>
      <c r="J49" s="2"/>
    </row>
    <row r="50" spans="1:10" s="29" customFormat="1" hidden="1" x14ac:dyDescent="0.2">
      <c r="A50" s="14"/>
      <c r="B50" s="14"/>
      <c r="C50" s="15" t="s">
        <v>20</v>
      </c>
      <c r="D50" s="20">
        <v>0</v>
      </c>
      <c r="E50" s="20">
        <v>10410451</v>
      </c>
      <c r="F50" s="20">
        <f t="shared" si="6"/>
        <v>10410451</v>
      </c>
      <c r="G50" s="20">
        <v>10410451</v>
      </c>
      <c r="H50" s="20">
        <v>10410451</v>
      </c>
      <c r="I50" s="20">
        <f t="shared" si="7"/>
        <v>0</v>
      </c>
      <c r="J50" s="2"/>
    </row>
    <row r="51" spans="1:10" s="29" customFormat="1" hidden="1" x14ac:dyDescent="0.2">
      <c r="A51" s="27"/>
      <c r="B51" s="27"/>
      <c r="C51" s="15" t="s">
        <v>21</v>
      </c>
      <c r="D51" s="20">
        <v>0</v>
      </c>
      <c r="E51" s="20">
        <v>0</v>
      </c>
      <c r="F51" s="20">
        <f t="shared" si="6"/>
        <v>0</v>
      </c>
      <c r="G51" s="20">
        <v>0</v>
      </c>
      <c r="H51" s="20">
        <v>0</v>
      </c>
      <c r="I51" s="20">
        <f t="shared" si="7"/>
        <v>0</v>
      </c>
      <c r="J51" s="2"/>
    </row>
    <row r="52" spans="1:10" s="29" customFormat="1" ht="25.5" hidden="1" x14ac:dyDescent="0.2">
      <c r="A52" s="14"/>
      <c r="B52" s="14"/>
      <c r="C52" s="15" t="s">
        <v>22</v>
      </c>
      <c r="D52" s="20">
        <v>0</v>
      </c>
      <c r="E52" s="20">
        <v>668720</v>
      </c>
      <c r="F52" s="20">
        <f>SUM(D52:E52)</f>
        <v>668720</v>
      </c>
      <c r="G52" s="20">
        <v>378000</v>
      </c>
      <c r="H52" s="20">
        <v>378000</v>
      </c>
      <c r="I52" s="20">
        <f t="shared" si="7"/>
        <v>290720</v>
      </c>
      <c r="J52" s="2"/>
    </row>
    <row r="53" spans="1:10" s="31" customFormat="1" ht="25.5" hidden="1" x14ac:dyDescent="0.2">
      <c r="A53" s="24"/>
      <c r="B53" s="24"/>
      <c r="C53" s="15" t="s">
        <v>23</v>
      </c>
      <c r="D53" s="26">
        <v>0</v>
      </c>
      <c r="E53" s="26">
        <v>0</v>
      </c>
      <c r="F53" s="26">
        <f t="shared" si="6"/>
        <v>0</v>
      </c>
      <c r="G53" s="20">
        <v>0</v>
      </c>
      <c r="H53" s="20">
        <v>0</v>
      </c>
      <c r="I53" s="26">
        <f t="shared" si="7"/>
        <v>0</v>
      </c>
      <c r="J53" s="30"/>
    </row>
    <row r="54" spans="1:10" s="31" customFormat="1" ht="25.5" hidden="1" x14ac:dyDescent="0.2">
      <c r="A54" s="24"/>
      <c r="B54" s="24"/>
      <c r="C54" s="15" t="s">
        <v>24</v>
      </c>
      <c r="D54" s="26">
        <v>0</v>
      </c>
      <c r="E54" s="26">
        <v>0</v>
      </c>
      <c r="F54" s="26">
        <f t="shared" si="6"/>
        <v>0</v>
      </c>
      <c r="G54" s="20">
        <v>0</v>
      </c>
      <c r="H54" s="20">
        <v>0</v>
      </c>
      <c r="I54" s="26">
        <f t="shared" si="7"/>
        <v>0</v>
      </c>
      <c r="J54" s="30"/>
    </row>
    <row r="55" spans="1:10" s="29" customFormat="1" hidden="1" x14ac:dyDescent="0.2">
      <c r="A55" s="14"/>
      <c r="B55" s="14"/>
      <c r="C55" s="15" t="s">
        <v>25</v>
      </c>
      <c r="D55" s="20">
        <f>SUM(D56:D57)</f>
        <v>21330421863</v>
      </c>
      <c r="E55" s="20">
        <f t="shared" ref="E55:H55" si="8">SUM(E56:E57)</f>
        <v>338898361</v>
      </c>
      <c r="F55" s="20">
        <f t="shared" si="6"/>
        <v>21669320224</v>
      </c>
      <c r="G55" s="20">
        <f t="shared" si="8"/>
        <v>13733576884</v>
      </c>
      <c r="H55" s="20">
        <f t="shared" si="8"/>
        <v>13705117104</v>
      </c>
      <c r="I55" s="20">
        <f t="shared" si="7"/>
        <v>7935743340</v>
      </c>
      <c r="J55" s="2"/>
    </row>
    <row r="56" spans="1:10" s="31" customFormat="1" ht="12" hidden="1" x14ac:dyDescent="0.2">
      <c r="A56" s="24"/>
      <c r="B56" s="24"/>
      <c r="C56" s="25" t="s">
        <v>26</v>
      </c>
      <c r="D56" s="26">
        <v>2880017555</v>
      </c>
      <c r="E56" s="26">
        <v>307751147</v>
      </c>
      <c r="F56" s="26">
        <f t="shared" si="6"/>
        <v>3187768702</v>
      </c>
      <c r="G56" s="26">
        <v>2291951872</v>
      </c>
      <c r="H56" s="26">
        <v>2264665830</v>
      </c>
      <c r="I56" s="26">
        <f t="shared" si="7"/>
        <v>895816830</v>
      </c>
      <c r="J56" s="30"/>
    </row>
    <row r="57" spans="1:10" s="31" customFormat="1" ht="12" hidden="1" x14ac:dyDescent="0.2">
      <c r="A57" s="24"/>
      <c r="B57" s="24"/>
      <c r="C57" s="25" t="s">
        <v>27</v>
      </c>
      <c r="D57" s="26">
        <v>18450404308</v>
      </c>
      <c r="E57" s="26">
        <v>31147214</v>
      </c>
      <c r="F57" s="26">
        <f>D57+E57</f>
        <v>18481551522</v>
      </c>
      <c r="G57" s="26">
        <v>11441625012</v>
      </c>
      <c r="H57" s="26">
        <v>11440451274</v>
      </c>
      <c r="I57" s="26">
        <f t="shared" si="7"/>
        <v>7039926510</v>
      </c>
      <c r="J57" s="30"/>
    </row>
    <row r="58" spans="1:10" s="29" customFormat="1" ht="25.5" hidden="1" x14ac:dyDescent="0.2">
      <c r="A58" s="14"/>
      <c r="B58" s="14"/>
      <c r="C58" s="15" t="s">
        <v>28</v>
      </c>
      <c r="D58" s="20">
        <v>56352049</v>
      </c>
      <c r="E58" s="20">
        <v>14374675</v>
      </c>
      <c r="F58" s="20">
        <f t="shared" si="6"/>
        <v>70726724</v>
      </c>
      <c r="G58" s="20">
        <v>33602872</v>
      </c>
      <c r="H58" s="20">
        <v>33602872</v>
      </c>
      <c r="I58" s="20">
        <f t="shared" si="7"/>
        <v>37123852</v>
      </c>
      <c r="J58" s="2"/>
    </row>
    <row r="59" spans="1:10" s="29" customFormat="1" hidden="1" x14ac:dyDescent="0.2">
      <c r="A59" s="14"/>
      <c r="B59" s="14"/>
      <c r="C59" s="15" t="s">
        <v>29</v>
      </c>
      <c r="D59" s="20">
        <v>3000000</v>
      </c>
      <c r="E59" s="20">
        <v>296389</v>
      </c>
      <c r="F59" s="20">
        <f t="shared" si="6"/>
        <v>3296389</v>
      </c>
      <c r="G59" s="20">
        <v>1647508</v>
      </c>
      <c r="H59" s="20">
        <v>1647508</v>
      </c>
      <c r="I59" s="20">
        <f t="shared" si="7"/>
        <v>1648881</v>
      </c>
      <c r="J59" s="2"/>
    </row>
    <row r="60" spans="1:10" s="29" customFormat="1" hidden="1" x14ac:dyDescent="0.2">
      <c r="A60" s="32"/>
      <c r="B60" s="32"/>
      <c r="C60" s="33" t="s">
        <v>30</v>
      </c>
      <c r="D60" s="34">
        <v>0</v>
      </c>
      <c r="E60" s="34">
        <v>0</v>
      </c>
      <c r="F60" s="34">
        <f t="shared" si="6"/>
        <v>0</v>
      </c>
      <c r="G60" s="34">
        <v>0</v>
      </c>
      <c r="H60" s="34">
        <v>0</v>
      </c>
      <c r="I60" s="34">
        <f t="shared" si="7"/>
        <v>0</v>
      </c>
      <c r="J60" s="2"/>
    </row>
    <row r="61" spans="1:10" s="29" customFormat="1" x14ac:dyDescent="0.2">
      <c r="A61" s="14"/>
      <c r="B61" s="14"/>
      <c r="C61" s="15" t="s">
        <v>31</v>
      </c>
      <c r="D61" s="20">
        <v>0</v>
      </c>
      <c r="E61" s="20">
        <v>9903</v>
      </c>
      <c r="F61" s="20">
        <f t="shared" si="6"/>
        <v>9903</v>
      </c>
      <c r="G61" s="20">
        <v>7500</v>
      </c>
      <c r="H61" s="20">
        <v>7500</v>
      </c>
      <c r="I61" s="20">
        <f t="shared" si="7"/>
        <v>2403</v>
      </c>
      <c r="J61" s="2"/>
    </row>
    <row r="62" spans="1:10" s="29" customFormat="1" x14ac:dyDescent="0.2">
      <c r="A62" s="14"/>
      <c r="B62" s="14"/>
      <c r="C62" s="15" t="s">
        <v>32</v>
      </c>
      <c r="D62" s="20">
        <v>1799330379</v>
      </c>
      <c r="E62" s="20">
        <v>7443043</v>
      </c>
      <c r="F62" s="20">
        <f t="shared" si="6"/>
        <v>1806773422</v>
      </c>
      <c r="G62" s="20">
        <v>780053506</v>
      </c>
      <c r="H62" s="20">
        <v>705365314</v>
      </c>
      <c r="I62" s="20">
        <f t="shared" si="7"/>
        <v>1026719916</v>
      </c>
      <c r="J62" s="2"/>
    </row>
    <row r="63" spans="1:10" s="29" customFormat="1" x14ac:dyDescent="0.2">
      <c r="A63" s="14"/>
      <c r="B63" s="14"/>
      <c r="C63" s="15" t="s">
        <v>33</v>
      </c>
      <c r="D63" s="20">
        <v>25000000</v>
      </c>
      <c r="E63" s="20">
        <v>-25000000</v>
      </c>
      <c r="F63" s="20">
        <f t="shared" si="6"/>
        <v>0</v>
      </c>
      <c r="G63" s="20">
        <v>0</v>
      </c>
      <c r="H63" s="20">
        <v>0</v>
      </c>
      <c r="I63" s="20">
        <f t="shared" si="7"/>
        <v>0</v>
      </c>
      <c r="J63" s="2"/>
    </row>
    <row r="64" spans="1:10" s="29" customFormat="1" ht="12.75" customHeight="1" x14ac:dyDescent="0.2">
      <c r="A64" s="14"/>
      <c r="B64" s="14"/>
      <c r="C64" s="15" t="s">
        <v>34</v>
      </c>
      <c r="D64" s="20">
        <v>0</v>
      </c>
      <c r="E64" s="20">
        <v>0</v>
      </c>
      <c r="F64" s="20">
        <f t="shared" si="6"/>
        <v>0</v>
      </c>
      <c r="G64" s="20">
        <v>0</v>
      </c>
      <c r="H64" s="20">
        <v>0</v>
      </c>
      <c r="I64" s="20">
        <f t="shared" si="7"/>
        <v>0</v>
      </c>
      <c r="J64" s="2"/>
    </row>
    <row r="65" spans="1:11" s="29" customFormat="1" ht="25.5" x14ac:dyDescent="0.2">
      <c r="A65" s="27"/>
      <c r="B65" s="27"/>
      <c r="C65" s="15" t="s">
        <v>35</v>
      </c>
      <c r="D65" s="20">
        <v>0</v>
      </c>
      <c r="E65" s="20">
        <v>0</v>
      </c>
      <c r="F65" s="20">
        <f t="shared" si="6"/>
        <v>0</v>
      </c>
      <c r="G65" s="20">
        <v>0</v>
      </c>
      <c r="H65" s="20">
        <v>0</v>
      </c>
      <c r="I65" s="20">
        <f t="shared" si="7"/>
        <v>0</v>
      </c>
      <c r="J65" s="2"/>
    </row>
    <row r="66" spans="1:11" s="29" customFormat="1" x14ac:dyDescent="0.2">
      <c r="A66" s="14"/>
      <c r="B66" s="14"/>
      <c r="C66" s="15" t="s">
        <v>36</v>
      </c>
      <c r="D66" s="20">
        <v>0</v>
      </c>
      <c r="E66" s="20">
        <v>36278198</v>
      </c>
      <c r="F66" s="20">
        <f t="shared" si="6"/>
        <v>36278198</v>
      </c>
      <c r="G66" s="20">
        <v>14302249</v>
      </c>
      <c r="H66" s="20">
        <v>14302249</v>
      </c>
      <c r="I66" s="20">
        <f t="shared" si="7"/>
        <v>21975949</v>
      </c>
      <c r="J66" s="2"/>
    </row>
    <row r="67" spans="1:11" s="29" customFormat="1" x14ac:dyDescent="0.2">
      <c r="A67" s="14"/>
      <c r="B67" s="14"/>
      <c r="C67" s="15" t="s">
        <v>37</v>
      </c>
      <c r="D67" s="20">
        <v>0</v>
      </c>
      <c r="E67" s="20">
        <v>0</v>
      </c>
      <c r="F67" s="20">
        <f t="shared" si="6"/>
        <v>0</v>
      </c>
      <c r="G67" s="20">
        <v>0</v>
      </c>
      <c r="H67" s="20">
        <v>0</v>
      </c>
      <c r="I67" s="20">
        <f t="shared" si="7"/>
        <v>0</v>
      </c>
      <c r="J67" s="2"/>
    </row>
    <row r="68" spans="1:11" s="29" customFormat="1" x14ac:dyDescent="0.2">
      <c r="A68" s="14"/>
      <c r="B68" s="14"/>
      <c r="C68" s="15" t="s">
        <v>38</v>
      </c>
      <c r="D68" s="20">
        <v>0</v>
      </c>
      <c r="E68" s="20">
        <v>0</v>
      </c>
      <c r="F68" s="20">
        <f t="shared" si="6"/>
        <v>0</v>
      </c>
      <c r="G68" s="20">
        <v>0</v>
      </c>
      <c r="H68" s="20">
        <v>0</v>
      </c>
      <c r="I68" s="20">
        <f t="shared" si="7"/>
        <v>0</v>
      </c>
      <c r="J68" s="2"/>
    </row>
    <row r="69" spans="1:11" s="29" customFormat="1" x14ac:dyDescent="0.2">
      <c r="A69" s="14"/>
      <c r="B69" s="14"/>
      <c r="C69" s="15" t="s">
        <v>39</v>
      </c>
      <c r="D69" s="20">
        <v>0</v>
      </c>
      <c r="E69" s="20">
        <v>0</v>
      </c>
      <c r="F69" s="20">
        <f t="shared" si="6"/>
        <v>0</v>
      </c>
      <c r="G69" s="20">
        <v>0</v>
      </c>
      <c r="H69" s="20">
        <v>0</v>
      </c>
      <c r="I69" s="20">
        <f t="shared" si="7"/>
        <v>0</v>
      </c>
      <c r="J69" s="2"/>
    </row>
    <row r="70" spans="1:11" s="29" customFormat="1" x14ac:dyDescent="0.2">
      <c r="A70" s="14"/>
      <c r="B70" s="14"/>
      <c r="C70" s="15" t="s">
        <v>40</v>
      </c>
      <c r="D70" s="20">
        <v>0</v>
      </c>
      <c r="E70" s="20">
        <v>0</v>
      </c>
      <c r="F70" s="20">
        <f t="shared" si="6"/>
        <v>0</v>
      </c>
      <c r="G70" s="20">
        <v>0</v>
      </c>
      <c r="H70" s="20">
        <v>0</v>
      </c>
      <c r="I70" s="20">
        <f t="shared" si="7"/>
        <v>0</v>
      </c>
      <c r="J70" s="2"/>
    </row>
    <row r="71" spans="1:11" s="29" customFormat="1" ht="25.5" x14ac:dyDescent="0.2">
      <c r="A71" s="14"/>
      <c r="B71" s="14"/>
      <c r="C71" s="15" t="s">
        <v>41</v>
      </c>
      <c r="D71" s="20">
        <v>0</v>
      </c>
      <c r="E71" s="20">
        <v>0</v>
      </c>
      <c r="F71" s="20">
        <f t="shared" si="6"/>
        <v>0</v>
      </c>
      <c r="G71" s="20">
        <v>0</v>
      </c>
      <c r="H71" s="20">
        <v>0</v>
      </c>
      <c r="I71" s="20">
        <f t="shared" si="7"/>
        <v>0</v>
      </c>
      <c r="J71" s="2"/>
    </row>
    <row r="72" spans="1:11" s="29" customFormat="1" x14ac:dyDescent="0.2">
      <c r="A72" s="27"/>
      <c r="B72" s="27"/>
      <c r="C72" s="15" t="s">
        <v>42</v>
      </c>
      <c r="D72" s="20">
        <v>1600000000</v>
      </c>
      <c r="E72" s="20">
        <v>-428601744</v>
      </c>
      <c r="F72" s="20">
        <f t="shared" si="6"/>
        <v>1171398256</v>
      </c>
      <c r="G72" s="20">
        <v>1008612695</v>
      </c>
      <c r="H72" s="20">
        <v>1008612695</v>
      </c>
      <c r="I72" s="20">
        <f t="shared" si="7"/>
        <v>162785561</v>
      </c>
      <c r="J72" s="2"/>
    </row>
    <row r="73" spans="1:11" s="29" customFormat="1" x14ac:dyDescent="0.2">
      <c r="A73" s="27"/>
      <c r="B73" s="27"/>
      <c r="C73" s="15" t="s">
        <v>43</v>
      </c>
      <c r="D73" s="20">
        <v>0</v>
      </c>
      <c r="E73" s="20">
        <v>0</v>
      </c>
      <c r="F73" s="20">
        <f t="shared" si="6"/>
        <v>0</v>
      </c>
      <c r="G73" s="20">
        <v>0</v>
      </c>
      <c r="H73" s="20">
        <v>0</v>
      </c>
      <c r="I73" s="20">
        <f t="shared" si="7"/>
        <v>0</v>
      </c>
      <c r="J73" s="2"/>
    </row>
    <row r="74" spans="1:11" s="29" customFormat="1" x14ac:dyDescent="0.2">
      <c r="A74" s="14"/>
      <c r="B74" s="14"/>
      <c r="C74" s="15" t="s">
        <v>44</v>
      </c>
      <c r="D74" s="20">
        <v>934187461</v>
      </c>
      <c r="E74" s="20">
        <v>0</v>
      </c>
      <c r="F74" s="20">
        <f t="shared" si="6"/>
        <v>934187461</v>
      </c>
      <c r="G74" s="20">
        <v>751068859</v>
      </c>
      <c r="H74" s="20">
        <v>751068859</v>
      </c>
      <c r="I74" s="20">
        <f t="shared" si="7"/>
        <v>183118602</v>
      </c>
      <c r="J74" s="2"/>
    </row>
    <row r="75" spans="1:11" s="29" customFormat="1" x14ac:dyDescent="0.2">
      <c r="A75" s="14"/>
      <c r="B75" s="14"/>
      <c r="C75" s="15" t="s">
        <v>45</v>
      </c>
      <c r="D75" s="20">
        <v>734413469</v>
      </c>
      <c r="E75" s="20">
        <v>122125258</v>
      </c>
      <c r="F75" s="20">
        <f t="shared" si="6"/>
        <v>856538727</v>
      </c>
      <c r="G75" s="20">
        <v>0</v>
      </c>
      <c r="H75" s="20">
        <v>0</v>
      </c>
      <c r="I75" s="20">
        <f t="shared" si="7"/>
        <v>856538727</v>
      </c>
      <c r="J75" s="2"/>
    </row>
    <row r="76" spans="1:11" s="29" customFormat="1" ht="12.75" customHeight="1" x14ac:dyDescent="0.2">
      <c r="A76" s="14"/>
      <c r="B76" s="14"/>
      <c r="C76" s="15" t="s">
        <v>46</v>
      </c>
      <c r="D76" s="20">
        <v>0</v>
      </c>
      <c r="E76" s="20">
        <v>0</v>
      </c>
      <c r="F76" s="20">
        <f t="shared" si="6"/>
        <v>0</v>
      </c>
      <c r="G76" s="20">
        <v>0</v>
      </c>
      <c r="H76" s="20">
        <v>0</v>
      </c>
      <c r="I76" s="20">
        <f t="shared" si="7"/>
        <v>0</v>
      </c>
      <c r="J76" s="2"/>
    </row>
    <row r="77" spans="1:11" s="29" customFormat="1" x14ac:dyDescent="0.2">
      <c r="A77" s="14"/>
      <c r="B77" s="14"/>
      <c r="C77" s="15" t="s">
        <v>47</v>
      </c>
      <c r="D77" s="20">
        <v>17897054938</v>
      </c>
      <c r="E77" s="20">
        <v>-586143610</v>
      </c>
      <c r="F77" s="20">
        <f t="shared" si="6"/>
        <v>17310911328</v>
      </c>
      <c r="G77" s="20">
        <v>14955293958</v>
      </c>
      <c r="H77" s="20">
        <v>14940967140</v>
      </c>
      <c r="I77" s="20">
        <f t="shared" si="7"/>
        <v>2355617370</v>
      </c>
      <c r="J77" s="2"/>
    </row>
    <row r="78" spans="1:11" s="29" customFormat="1" ht="2.1" customHeight="1" x14ac:dyDescent="0.2">
      <c r="A78" s="28"/>
      <c r="B78" s="28"/>
      <c r="C78" s="15"/>
      <c r="D78" s="20"/>
      <c r="E78" s="20"/>
      <c r="F78" s="20"/>
      <c r="G78" s="20"/>
      <c r="H78" s="20"/>
      <c r="I78" s="20"/>
      <c r="J78" s="2"/>
    </row>
    <row r="79" spans="1:11" s="39" customFormat="1" ht="15.95" customHeight="1" x14ac:dyDescent="0.25">
      <c r="A79" s="35" t="s">
        <v>49</v>
      </c>
      <c r="B79" s="35"/>
      <c r="C79" s="35"/>
      <c r="D79" s="36">
        <f>SUM(D10,D44)</f>
        <v>76846271280</v>
      </c>
      <c r="E79" s="36">
        <f t="shared" ref="E79:I79" si="9">SUM(E10,E44)</f>
        <v>1106412749</v>
      </c>
      <c r="F79" s="36">
        <f t="shared" si="9"/>
        <v>77952684029</v>
      </c>
      <c r="G79" s="36">
        <f t="shared" si="9"/>
        <v>51098361899</v>
      </c>
      <c r="H79" s="36">
        <f t="shared" si="9"/>
        <v>50000825711</v>
      </c>
      <c r="I79" s="36">
        <f t="shared" si="9"/>
        <v>26854322130</v>
      </c>
      <c r="J79" s="37"/>
      <c r="K79" s="38"/>
    </row>
    <row r="80" spans="1:11" s="29" customFormat="1" x14ac:dyDescent="0.2">
      <c r="A80" s="40" t="s">
        <v>50</v>
      </c>
      <c r="B80" s="40"/>
      <c r="C80" s="40"/>
      <c r="D80" s="41"/>
      <c r="E80" s="41"/>
      <c r="F80" s="41"/>
      <c r="G80" s="41"/>
      <c r="H80" s="41"/>
      <c r="I80" s="41"/>
      <c r="J80" s="2"/>
    </row>
    <row r="81" spans="6:8" x14ac:dyDescent="0.2">
      <c r="F81" s="42"/>
      <c r="G81" s="42"/>
      <c r="H81" s="42"/>
    </row>
  </sheetData>
  <mergeCells count="13">
    <mergeCell ref="A80:C80"/>
    <mergeCell ref="A7:C8"/>
    <mergeCell ref="D7:H7"/>
    <mergeCell ref="I7:I8"/>
    <mergeCell ref="A10:C10"/>
    <mergeCell ref="A44:C44"/>
    <mergeCell ref="A79:C79"/>
    <mergeCell ref="A1:I1"/>
    <mergeCell ref="A2:I2"/>
    <mergeCell ref="A3:I3"/>
    <mergeCell ref="A4:I4"/>
    <mergeCell ref="A5:I5"/>
    <mergeCell ref="A6:I6"/>
  </mergeCells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 LDF-6b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2022-10-28T19:55:50Z</dcterms:created>
  <dcterms:modified xsi:type="dcterms:W3CDTF">2022-10-28T19:55:51Z</dcterms:modified>
</cp:coreProperties>
</file>